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2455" windowHeight="118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167" i="1" l="1"/>
  <c r="F21" i="1" l="1"/>
  <c r="F15" i="1" s="1"/>
  <c r="L183" i="1" l="1"/>
  <c r="F80" i="1" l="1"/>
  <c r="F79" i="1" s="1"/>
  <c r="F74" i="1"/>
  <c r="F73" i="1" s="1"/>
  <c r="F50" i="1"/>
  <c r="F49" i="1" s="1"/>
  <c r="F122" i="1" l="1"/>
  <c r="F121" i="1" s="1"/>
  <c r="E121" i="1"/>
  <c r="E129" i="1"/>
  <c r="E128" i="1" s="1"/>
  <c r="F129" i="1"/>
  <c r="F128" i="1" s="1"/>
  <c r="E105" i="1"/>
  <c r="E166" i="1" l="1"/>
  <c r="E165" i="1" s="1"/>
  <c r="F116" i="1" l="1"/>
  <c r="F115" i="1" s="1"/>
  <c r="E116" i="1"/>
  <c r="E115" i="1" s="1"/>
  <c r="F143" i="1" l="1"/>
  <c r="E143" i="1"/>
  <c r="F197" i="1" l="1"/>
  <c r="E197" i="1"/>
  <c r="F208" i="1"/>
  <c r="F207" i="1" s="1"/>
  <c r="E208" i="1"/>
  <c r="E207" i="1" s="1"/>
  <c r="F202" i="1"/>
  <c r="F201" i="1" s="1"/>
  <c r="E202" i="1"/>
  <c r="E201" i="1" s="1"/>
  <c r="F154" i="1" l="1"/>
  <c r="F153" i="1" s="1"/>
  <c r="E154" i="1"/>
  <c r="E153" i="1" s="1"/>
  <c r="F167" i="1" l="1"/>
  <c r="F185" i="1"/>
  <c r="F178" i="1" s="1"/>
  <c r="F177" i="1" s="1"/>
  <c r="E185" i="1"/>
  <c r="E178" i="1" s="1"/>
  <c r="E177" i="1" s="1"/>
  <c r="F98" i="1"/>
  <c r="F97" i="1" s="1"/>
  <c r="E98" i="1"/>
  <c r="E97" i="1" s="1"/>
  <c r="F137" i="1" l="1"/>
  <c r="E137" i="1"/>
  <c r="E21" i="1" l="1"/>
  <c r="F110" i="1"/>
  <c r="F109" i="1" s="1"/>
  <c r="E110" i="1"/>
  <c r="E109" i="1" s="1"/>
  <c r="F92" i="1"/>
  <c r="F91" i="1" s="1"/>
  <c r="E92" i="1"/>
  <c r="E91" i="1" s="1"/>
  <c r="F86" i="1"/>
  <c r="F85" i="1" s="1"/>
  <c r="E86" i="1"/>
  <c r="E85" i="1" s="1"/>
  <c r="E80" i="1"/>
  <c r="E79" i="1" s="1"/>
  <c r="E74" i="1"/>
  <c r="E73" i="1" s="1"/>
  <c r="F68" i="1"/>
  <c r="F67" i="1" s="1"/>
  <c r="E68" i="1"/>
  <c r="E67" i="1" s="1"/>
  <c r="F62" i="1"/>
  <c r="F61" i="1" s="1"/>
  <c r="E62" i="1"/>
  <c r="E61" i="1" s="1"/>
  <c r="F56" i="1"/>
  <c r="F55" i="1" s="1"/>
  <c r="E56" i="1"/>
  <c r="E55" i="1" s="1"/>
  <c r="E50" i="1"/>
  <c r="E49" i="1" s="1"/>
  <c r="F44" i="1"/>
  <c r="F43" i="1" s="1"/>
  <c r="E44" i="1"/>
  <c r="E43" i="1" s="1"/>
  <c r="E38" i="1"/>
  <c r="E37" i="1" s="1"/>
  <c r="F32" i="1"/>
  <c r="F31" i="1" s="1"/>
  <c r="E32" i="1"/>
  <c r="E31" i="1" s="1"/>
  <c r="E26" i="1"/>
  <c r="E25" i="1" s="1"/>
  <c r="F26" i="1"/>
  <c r="F25" i="1" s="1"/>
  <c r="E172" i="1"/>
  <c r="E171" i="1" s="1"/>
  <c r="F172" i="1"/>
  <c r="F171" i="1" s="1"/>
  <c r="E20" i="1" l="1"/>
  <c r="E19" i="1" s="1"/>
  <c r="E15" i="1"/>
  <c r="F20" i="1"/>
  <c r="F19" i="1" s="1"/>
  <c r="F166" i="1"/>
  <c r="F165" i="1" s="1"/>
  <c r="F196" i="1"/>
  <c r="F195" i="1" s="1"/>
  <c r="E196" i="1"/>
  <c r="E195" i="1" s="1"/>
  <c r="F190" i="1"/>
  <c r="F189" i="1" s="1"/>
  <c r="E190" i="1"/>
  <c r="E189" i="1" s="1"/>
  <c r="F160" i="1"/>
  <c r="F159" i="1" s="1"/>
  <c r="E160" i="1"/>
  <c r="E159" i="1" s="1"/>
  <c r="F148" i="1"/>
  <c r="F147" i="1" s="1"/>
  <c r="E148" i="1"/>
  <c r="E147" i="1" s="1"/>
  <c r="F14" i="1" l="1"/>
  <c r="F13" i="1" s="1"/>
  <c r="F9" i="1"/>
  <c r="E14" i="1"/>
  <c r="E13" i="1" s="1"/>
  <c r="E9" i="1"/>
  <c r="F184" i="1"/>
  <c r="F183" i="1" s="1"/>
  <c r="E184" i="1"/>
  <c r="E183" i="1" s="1"/>
  <c r="F142" i="1"/>
  <c r="F141" i="1" s="1"/>
  <c r="F136" i="1"/>
  <c r="F135" i="1" s="1"/>
  <c r="F8" i="1" l="1"/>
  <c r="F7" i="1" s="1"/>
  <c r="E142" i="1"/>
  <c r="E141" i="1" s="1"/>
  <c r="E136" i="1" l="1"/>
  <c r="E135" i="1" s="1"/>
  <c r="E8" i="1" l="1"/>
  <c r="E7" i="1" s="1"/>
</calcChain>
</file>

<file path=xl/sharedStrings.xml><?xml version="1.0" encoding="utf-8"?>
<sst xmlns="http://schemas.openxmlformats.org/spreadsheetml/2006/main" count="457" uniqueCount="181">
  <si>
    <t>№ п/п</t>
  </si>
  <si>
    <t xml:space="preserve">Наименование целевого индикатора (показателя) </t>
  </si>
  <si>
    <t>Наименование Программы, подпрограммы, основного мероприятия, мероприятия</t>
  </si>
  <si>
    <t>Источник финанси-рования</t>
  </si>
  <si>
    <t>План</t>
  </si>
  <si>
    <t>Факт</t>
  </si>
  <si>
    <t>Справочно  Объем бюджет-ных ассигнова-ний, утвержденный законом о бюджете</t>
  </si>
  <si>
    <t>Всего</t>
  </si>
  <si>
    <t xml:space="preserve">
внебюджетное финансирование
</t>
  </si>
  <si>
    <t>бюджетные ассигнования всего, в том числе:</t>
  </si>
  <si>
    <t>- областной бюджет</t>
  </si>
  <si>
    <t xml:space="preserve"> - федеральный бюджет</t>
  </si>
  <si>
    <t xml:space="preserve"> - бюджеты                                                                                                                                                                                                                                                              государственных                                                                                                                                                                                                                                                            внебюджетных                                                                                                                                                                                                                                                               фондов</t>
  </si>
  <si>
    <t>Отчет о ходе реализации Программы "Обеспечение безопасности граждан и профилактика правонарушений в Ивановской области",  рублей.</t>
  </si>
  <si>
    <t>Исполнитель</t>
  </si>
  <si>
    <t>Основное мероприятие "Гражданская оборона, защита населения и территорий Ивановской области от чрезвычайных ситуаций, поиск и спасение людей на водных объектах"</t>
  </si>
  <si>
    <t>-</t>
  </si>
  <si>
    <t>Количество аварийно-спасательных формирований Ивановской области, подготовленных к проведению аварийно-спасательных и других неотложных работ</t>
  </si>
  <si>
    <t>единиц</t>
  </si>
  <si>
    <t>Мероприятие «Обеспечение мероприятий по гражданской обороне, защите населения и территорий Ивановской области от чрезвычайных ситуаций, поиск и спасение людей на водных объектах»</t>
  </si>
  <si>
    <t>Среднее время прибытия спасательной группы для проведения аварийно-спасательных, эвакуационных, поисково-спасательных работ на место происшествия</t>
  </si>
  <si>
    <t>Доля аттестованных спасателей профессиональных аварийно-спасательных формирований Ивановской области</t>
  </si>
  <si>
    <t>Число должностных лиц и специалистов, прошедших обучение и/или подготовку способам защиты при ведении военных действий или вследствие этих действий, а также способам защиты и действиям в условиях чрезвычайных ситуаций в соответствии с планом комплектования слушателями учебно-методического центра по гражданской обороне и чрезвычайным ситуациям Ивановской области</t>
  </si>
  <si>
    <t>минут</t>
  </si>
  <si>
    <t>процентов</t>
  </si>
  <si>
    <t>человек</t>
  </si>
  <si>
    <t>Количество проведенных мероприятий по гражданской обороне</t>
  </si>
  <si>
    <t>Мероприятие «Развитие системы оповещения, в том числе комплексной системы экстренного оповещения населения»</t>
  </si>
  <si>
    <t>Доля охвата населения Ивановской области системой оповещения об угрозе нападения противника</t>
  </si>
  <si>
    <t>Доля охвата зон комплексной системы экстренного оповещения населения</t>
  </si>
  <si>
    <t>Количество выездов, выполненных подразделениями противопожарной службы</t>
  </si>
  <si>
    <t>раз</t>
  </si>
  <si>
    <t>2.1.</t>
  </si>
  <si>
    <t>Среднее время ожидания прибытия подразделения противопожарной службы с момента ее вызова</t>
  </si>
  <si>
    <t>Среднее время локализации пожара</t>
  </si>
  <si>
    <t>Среднее время ликвидации пожара (открытого горения)</t>
  </si>
  <si>
    <t>Доля охвата населения Ивановской области Системой-112</t>
  </si>
  <si>
    <t>Мероприятие «Организация автоматизированных рабочих мест и создание сети связи и передачи данных Системы-112»</t>
  </si>
  <si>
    <t>Единица измере-ния показателя</t>
  </si>
  <si>
    <t>Краткое описание текущего состояния процесса реализации основного мероприятия, мероприятия</t>
  </si>
  <si>
    <t>Объем Кассо-вых расходов на отчетную дату</t>
  </si>
  <si>
    <t>Объем ресурсно-го обеспече-ния, утвержденный Программой</t>
  </si>
  <si>
    <t>внебюджетное финансирование</t>
  </si>
  <si>
    <t xml:space="preserve">
внебюджетное финансирование</t>
  </si>
  <si>
    <t xml:space="preserve">
внебюджетноефинансирование</t>
  </si>
  <si>
    <t>2.1.1.</t>
  </si>
  <si>
    <t>Программа "Обеспечение безопасности граждан и профилактика правонарушений в Ивановской области"</t>
  </si>
  <si>
    <t xml:space="preserve">Мероприятие в стадии реализации </t>
  </si>
  <si>
    <t>Департамент здравоохранения Ивановской области</t>
  </si>
  <si>
    <t xml:space="preserve">Количество выездов, выполненных подразделениями противопожарной службы меньше запланированного в связи с запретом на выезды на отработку документов предварительного планирования боевых действий, запретом  на проведение занятий с выездом на объекты ввиду отсутствия бюджетных средств  на  ГСМ. </t>
  </si>
  <si>
    <t>2</t>
  </si>
  <si>
    <t>Подпрограмма "Борьба с преступностью и обеспечение безопасности граждан"</t>
  </si>
  <si>
    <t>Департамент внутренней политики Ивановской области</t>
  </si>
  <si>
    <t>2.1.2.</t>
  </si>
  <si>
    <t>2.1.3.</t>
  </si>
  <si>
    <t>2.1.4.</t>
  </si>
  <si>
    <t>2.1.5.</t>
  </si>
  <si>
    <t>2.1.6.</t>
  </si>
  <si>
    <t>служба ветеринарии Ивановской области</t>
  </si>
  <si>
    <t>Департамент образования Ивановской области</t>
  </si>
  <si>
    <t>2.1.7.</t>
  </si>
  <si>
    <t>2.1.8.</t>
  </si>
  <si>
    <t>Основное мероприятие "Обеспечение общественного порядка и профилактика правонарушений"</t>
  </si>
  <si>
    <t>Поощрение граждан за участие в охране общественного порядка и за предоставление информации о совершенном или готовящемся тяжком или особо тяжком преступлении</t>
  </si>
  <si>
    <t>Выплата единовременного денежного вознаграждения гражданам за добровольную сдачу незаконно хранящегося оружия, боеприпасов, взрывчатых веществ, взрывных устройств</t>
  </si>
  <si>
    <t>Проведение социологического исследования наркоситуации в Ивановской области</t>
  </si>
  <si>
    <t>Организация и проведение комплекса информационно-профилактических мероприятий антинаркотической направленности</t>
  </si>
  <si>
    <t>Субвенции бюджетам муниципальных районов и городских округов на осуществление полномочий по созданию и организации деятельности комиссий по делам несовершеннолетних и защите их прав</t>
  </si>
  <si>
    <t xml:space="preserve">Проведение ревизий совместно с профессиональными образовательными организациями Ивановской области планов учебно-воспитательной работы с целью выработки и реализации комплекса профилактических мер по недопущению вовлечения млодежи в экстремистские группировки и совершения действий насильственного характера </t>
  </si>
  <si>
    <t>Проведение комплексной профилактической операции "Несовершеннолетние"</t>
  </si>
  <si>
    <t>Проведение дней профилактики в образовательных организациях Ивановской области с привлечением сотрудников правоохранительных органов</t>
  </si>
  <si>
    <t>2.1.9.</t>
  </si>
  <si>
    <t>2.1.10.</t>
  </si>
  <si>
    <t>Субвенции бюджетам муниципальных районов и городских округов на осуществление отдельных государственных полномочий в сфере административных правонарушений</t>
  </si>
  <si>
    <t>Департамент жилищно-коммунального хозяйства ивановской области</t>
  </si>
  <si>
    <t>2.1.11.</t>
  </si>
  <si>
    <t>Правительство Ивановской области</t>
  </si>
  <si>
    <t>2.1.12.</t>
  </si>
  <si>
    <t>2.2.1.</t>
  </si>
  <si>
    <t>Сбор и анализ информации из различных источников о коррупционных проявлениях в органах государственной власти и местного самоуправления Ивановской области.</t>
  </si>
  <si>
    <t>преступлений на сто тысяч жителей региона</t>
  </si>
  <si>
    <t>Количество населения, погибшего, травмированного и пострадавшего в результате дорожно-транспортных происшествий</t>
  </si>
  <si>
    <t>проценты</t>
  </si>
  <si>
    <t>Количество преступлений, совершенных в общественных местах, связанных с угрозой жизни, здоровью и имуществу граждан, хулиганством, в расчете на 100 тысяч населения</t>
  </si>
  <si>
    <t>Количество несовершеннолетних, совершивших преступления, в расчете на тсячу несовершеннолетних в возрасте 14-17 лет включительно</t>
  </si>
  <si>
    <t>человек на тысячу человек</t>
  </si>
  <si>
    <t>Удельный вес участников, совершивших преступления в состоянии опьянения, от общего числа участников преступлений</t>
  </si>
  <si>
    <t>Удельный вес лиц, ранее совершавших преступления, от общего числа участников преступлений</t>
  </si>
  <si>
    <t>Число граждан, поощренных за участие в охране общественного порядка и за предоставление информации о совершеном или готовящемся тяжком или особо тяжком преступлении</t>
  </si>
  <si>
    <t>Мероприятие находится в стадии реализации</t>
  </si>
  <si>
    <t>Число граждан, получивших единовременное денежное вознаграждение за добровольную сдачу незаконно хранящегося оружия, боеприпасов, взрывчатых веществ, взрывных устройств</t>
  </si>
  <si>
    <t>Количество проведенных социологических исследований наркоситуации в Ивановской области</t>
  </si>
  <si>
    <t>исследований</t>
  </si>
  <si>
    <t>Мероприятие реализовано</t>
  </si>
  <si>
    <t>Количество образовательных организаций, принявших участие в мероприятиях</t>
  </si>
  <si>
    <t>организаций</t>
  </si>
  <si>
    <t>Количество образовательных организаций профессионального образования, в которых проведена ревизия планов учебно-воспитательной работы</t>
  </si>
  <si>
    <t>Количество сотрудников органов системы профилактики, привлеченных к проведению операции</t>
  </si>
  <si>
    <t>сотрудников</t>
  </si>
  <si>
    <t>Количество образовательных организаций, на базе которых организованы дни профилактики</t>
  </si>
  <si>
    <t>Количество безнадзорных животных, подлежащих отлову и содержанию</t>
  </si>
  <si>
    <t>голов</t>
  </si>
  <si>
    <t>Уровень возмещения бюджетам муниципальных районов и городских округов расходов, связанных с осуществлением отдельных государственных полномочий в сфере административных правонарушений, в соответствии с методикой расчета, утвержденной Законом Ивановской области от 07.06.2010 N 52-ОЗ</t>
  </si>
  <si>
    <t>Количество сотставленных должностными лицами органов внутренних дел (полиции) протоколов об административных правонарушениях, предусмотренных региональным законодательством и по которым предусмотрена передача в Министерство внутренних дел Российсской Федерации полномочий по составлению протоколов об административных правонарушениях</t>
  </si>
  <si>
    <t>протоколы об административных правонарушениях</t>
  </si>
  <si>
    <t>Процент заявлений командиров народных дружин об изготовлении удостоверений и нарукавных повязок народных дружинников, по итогам рассмотрения которых изготовлены удостоверения и отличительная символика народных дружинников</t>
  </si>
  <si>
    <t>Процент государственных закупок у единственного поставщика (подрядчика, исполнителя), в отношении которых проведена проверка представленных заказчиками уведомлений о заключении контрактов на предмет законости и наличия коррупционных проявлений</t>
  </si>
  <si>
    <t>Процент проектов нормативных правовых актов Ивановской области, подготовленных исполнительными органами государственной власти, в отношении которых проводилась антикоррупционная экспертиза (за год)</t>
  </si>
  <si>
    <t>5.1.</t>
  </si>
  <si>
    <t>Департамент дорожного хозяйства и транспорта Ивановской области</t>
  </si>
  <si>
    <t>Количество детей, погибших в результате ДТП.</t>
  </si>
  <si>
    <t>Сокращение количества лиц, погибших в результате ДТП.</t>
  </si>
  <si>
    <t>Сокращение числа детей, погибших в результате ДТП.</t>
  </si>
  <si>
    <t>Социальный риск (количество лиц, погибших в результате ДТП, на 100 тыс. населения)</t>
  </si>
  <si>
    <t>Сокращение социального риска (количество лиц, погибших в результате ДТП, на 100 тыс. населения)</t>
  </si>
  <si>
    <t>Транспортный риск (количество лиц, погибших в результате ДТП, на 10 тыс. транспортных средств)</t>
  </si>
  <si>
    <t>Сокращение транспортного риска (количество лиц, погибших в результате ДТП, на 10 тыс. транспортных средств)</t>
  </si>
  <si>
    <t>Степень готовности Ивановской областной подсистемы единой государственной системы предупреждения и ликвидации чрезвычайных ситуаций к выполнению мероприятий по гражданской обороне, защите населения и территорий от чрезвычайных ситуаций природного и техногенного характера, тушению пожаров силами противопожарной службы Ивановской области</t>
  </si>
  <si>
    <t>Обеспеченность операторским персоналом Системы-112, прошедшим обучение, относительно общего количества персонала</t>
  </si>
  <si>
    <t>Годовой показатель</t>
  </si>
  <si>
    <t>Департамент социальной защиты населения Ивановской области</t>
  </si>
  <si>
    <t>2.1.13</t>
  </si>
  <si>
    <t>Потребление алкогольной продукции (в перерасчете на абсолютный алкоголь)</t>
  </si>
  <si>
    <t>Литров на душу населения в год</t>
  </si>
  <si>
    <t>Количество дорожно-транспортных происшествий, совершенных водителями с признаками алкогольного опьянения</t>
  </si>
  <si>
    <t>случаев</t>
  </si>
  <si>
    <t>Подпрограмма "Гражданская защита населения и пожарная безопасность Ивановской области"</t>
  </si>
  <si>
    <t>6.1.</t>
  </si>
  <si>
    <t xml:space="preserve">Основное мероприятие «Создание и содержание центра обработки вызовов Системы -112»
</t>
  </si>
  <si>
    <t>Мероприятие «Создание и содержание центра обработки вызовов (ЦОВ)"</t>
  </si>
  <si>
    <t>5,0</t>
  </si>
  <si>
    <t>6.1.1.</t>
  </si>
  <si>
    <t>6.1.3</t>
  </si>
  <si>
    <t>6.2</t>
  </si>
  <si>
    <t>6.2.1</t>
  </si>
  <si>
    <t>6.3</t>
  </si>
  <si>
    <t>6.3.1</t>
  </si>
  <si>
    <t>6.3.2</t>
  </si>
  <si>
    <t>Мероприятие в стадии подготовки</t>
  </si>
  <si>
    <t>Уровень возмещения бюджетам муниципальных районов и городских округов расходов, связанных с осуществлением отдельных государственных полномочий по созданию и организации деятельности комиссий по делам несовершеннолетних и защите их прав в соответствии с методикой расчета, утвержденной Законом Ивановской области от 09.01.2007 N 1-ОЗ</t>
  </si>
  <si>
    <t>Мероприятие находится в стадии реализации.</t>
  </si>
  <si>
    <t xml:space="preserve">Мероприятие находится в стадии реализации. </t>
  </si>
  <si>
    <t>Уровень обслуживания населения Ивановской области, проживающего на территории муниципалных образований, в которых доступно использование возможностей Системы-112</t>
  </si>
  <si>
    <t>Количество подключенных экстренных оперативных служб реагирования и ЕДДС муниципальных образований к Системе-112</t>
  </si>
  <si>
    <t>Количество приобретенных автоматизированных рабочих мест (сегмент 03)</t>
  </si>
  <si>
    <t>Количество приобретенных автоматизированных рабочих мест ЕДДС муниципальных образований</t>
  </si>
  <si>
    <t>6.1.2.</t>
  </si>
  <si>
    <t>Мероприятие не реализуется. Соглашение не заключено</t>
  </si>
  <si>
    <t>Количество преступлений в сфере незаконного оборота наркотиков</t>
  </si>
  <si>
    <t>преступлений</t>
  </si>
  <si>
    <t>Уровень преступности (коэффициент криминальной активности населения)</t>
  </si>
  <si>
    <t>нет данных</t>
  </si>
  <si>
    <t>Профилактика терроризма, минимизация и ликвидация последствий его проявления</t>
  </si>
  <si>
    <t>Количество совершенных террористических актов на территории Ивановской области</t>
  </si>
  <si>
    <t>Количество объектов, расположенных на территории Ивановской области в которых проведены мероприятия по профилактике терроризма</t>
  </si>
  <si>
    <t>террористический акт</t>
  </si>
  <si>
    <t>объектов</t>
  </si>
  <si>
    <t>комитет Ивановской области по обеспечению деятельности мировых судей и гражданской защиты населения, Правительство Ивановской области</t>
  </si>
  <si>
    <t>Количество интегрируемых информационных систем</t>
  </si>
  <si>
    <t>комитет Ивановской области по обеспечению деятельности мировых судей и гражданской защиты населения</t>
  </si>
  <si>
    <t>2.2.</t>
  </si>
  <si>
    <t>Основное мероприятие "Противодействие коррупции"</t>
  </si>
  <si>
    <t>2.3.</t>
  </si>
  <si>
    <t>5.</t>
  </si>
  <si>
    <t>Подпрограмма "Повышение безопасности дорожного движения в Ивановской области"  Основное мероприятие "Развитие системы организации движения транспортных средств и пешеходов, повышение безопасности дорожных условий"</t>
  </si>
  <si>
    <t>Департамент развития информационного общества Ивановской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Департамент дорожного хозяйства и транспорта Ивановской области</t>
  </si>
  <si>
    <t>Мероприятие "Подготовка населения и организаций к действиям в чрезвычайной ситуации в мирное и военное время"</t>
  </si>
  <si>
    <t xml:space="preserve">Основное мероприятие "Развитие системы организации движения транспортных средств и пешеходов, повышение безопасности дорожных условий"
</t>
  </si>
  <si>
    <t>Количество установленных оконечных точек региональной автоматизированной системы централизованного оповещения населения, прошедших эксплуатационно-техническое обслуживание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</si>
  <si>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</si>
  <si>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>Субвенции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</si>
  <si>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Изготовление удостоверений и отличительной символики народного дружинника</t>
  </si>
  <si>
    <t>Организация и проведения комплекса мероприятий по антиалкогольной политике</t>
  </si>
  <si>
    <t xml:space="preserve">
</t>
  </si>
  <si>
    <t>Количество преступлений на сто тысяч жителей региона</t>
  </si>
  <si>
    <t xml:space="preserve">Основное мероприятие «Обеспечение организации тушения пожаров силами Государственной противопожарной службы»
</t>
  </si>
  <si>
    <t>Мероприятие «Осуществление полномочий в области пожарной безопасности силами противопожарной службы Ивановской области»</t>
  </si>
  <si>
    <t xml:space="preserve">Мероприятие "Разработка проектной документации для строительства сетей газоснабжения пожарной части N 26 по адресу: Ивановская обл., Пучежский район, п. Илья-Высоково, ул. Заводская, д. 11А"
</t>
  </si>
  <si>
    <t>6.2.2</t>
  </si>
  <si>
    <t xml:space="preserve">Количество разработанной проектной документации
</t>
  </si>
  <si>
    <t>(по состоянию на 01.10.2021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</si>
</sst>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2" fillId="0" borderId="1" xfId="0" applyNumberFormat="1" applyFont="1" applyFill="1" applyBorder="1" applyAlignment="1"/>
    <xf numFmtId="0" fontId="0" fillId="0" borderId="1" xfId="0" applyFill="1" applyBorder="1" applyAlignment="1"/>
    <xf numFmtId="4" fontId="2" fillId="0" borderId="1" xfId="0" applyNumberFormat="1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center"/>
    </xf>
    <xf numFmtId="16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67" zoomScaleNormal="100" workbookViewId="0">
      <selection activeCell="N63" sqref="N63"/>
    </sheetView>
  </sheetViews>
  <sheetFormatPr defaultColWidth="12.140625" defaultRowHeight="11.25" x14ac:dyDescent="0.2"/>
  <cols>
    <col min="1" max="1" width="5.7109375" style="1" customWidth="1"/>
    <col min="2" max="2" width="19.140625" style="1" customWidth="1"/>
    <col min="3" max="3" width="10.28515625" style="1" customWidth="1"/>
    <col min="4" max="4" width="14.28515625" style="1" customWidth="1"/>
    <col min="5" max="5" width="13" style="3" customWidth="1"/>
    <col min="6" max="6" width="12.140625" style="1"/>
    <col min="7" max="7" width="12.140625" style="4"/>
    <col min="8" max="8" width="23.140625" style="5" customWidth="1"/>
    <col min="9" max="9" width="10.42578125" style="2" customWidth="1"/>
    <col min="10" max="10" width="8.5703125" style="2" customWidth="1"/>
    <col min="11" max="11" width="8" style="2" customWidth="1"/>
    <col min="12" max="12" width="12.140625" style="2"/>
    <col min="13" max="16384" width="12.140625" style="1"/>
  </cols>
  <sheetData>
    <row r="1" spans="1:14" ht="3" customHeight="1" x14ac:dyDescent="0.2"/>
    <row r="2" spans="1:14" ht="12" customHeight="1" x14ac:dyDescent="0.2">
      <c r="A2" s="63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180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5" spans="1:14" s="2" customFormat="1" ht="100.5" customHeight="1" x14ac:dyDescent="0.2">
      <c r="A5" s="28" t="s">
        <v>0</v>
      </c>
      <c r="B5" s="28" t="s">
        <v>2</v>
      </c>
      <c r="C5" s="28" t="s">
        <v>14</v>
      </c>
      <c r="D5" s="28" t="s">
        <v>3</v>
      </c>
      <c r="E5" s="7" t="s">
        <v>41</v>
      </c>
      <c r="F5" s="28" t="s">
        <v>40</v>
      </c>
      <c r="G5" s="28" t="s">
        <v>39</v>
      </c>
      <c r="H5" s="28" t="s">
        <v>1</v>
      </c>
      <c r="I5" s="28" t="s">
        <v>38</v>
      </c>
      <c r="J5" s="28" t="s">
        <v>4</v>
      </c>
      <c r="K5" s="28" t="s">
        <v>5</v>
      </c>
      <c r="L5" s="28" t="s">
        <v>6</v>
      </c>
    </row>
    <row r="6" spans="1:14" x14ac:dyDescent="0.2">
      <c r="A6" s="8">
        <v>1</v>
      </c>
      <c r="B6" s="8">
        <v>2</v>
      </c>
      <c r="C6" s="8">
        <v>3</v>
      </c>
      <c r="D6" s="8">
        <v>4</v>
      </c>
      <c r="E6" s="9">
        <v>5</v>
      </c>
      <c r="F6" s="8">
        <v>6</v>
      </c>
      <c r="G6" s="8">
        <v>7</v>
      </c>
      <c r="H6" s="10">
        <v>8</v>
      </c>
      <c r="I6" s="28">
        <v>9</v>
      </c>
      <c r="J6" s="28">
        <v>10</v>
      </c>
      <c r="K6" s="28">
        <v>11</v>
      </c>
      <c r="L6" s="28">
        <v>12</v>
      </c>
    </row>
    <row r="7" spans="1:14" ht="12.75" customHeight="1" x14ac:dyDescent="0.2">
      <c r="A7" s="65"/>
      <c r="B7" s="38" t="s">
        <v>46</v>
      </c>
      <c r="C7" s="38" t="s">
        <v>159</v>
      </c>
      <c r="D7" s="36" t="s">
        <v>7</v>
      </c>
      <c r="E7" s="11">
        <f>E8</f>
        <v>390189516.22999996</v>
      </c>
      <c r="F7" s="11">
        <f>F8</f>
        <v>256180978.32999998</v>
      </c>
      <c r="G7" s="27" t="s">
        <v>16</v>
      </c>
      <c r="H7" s="10"/>
      <c r="I7" s="28"/>
      <c r="J7" s="28"/>
      <c r="K7" s="28"/>
      <c r="L7" s="12">
        <v>390189516.23000002</v>
      </c>
      <c r="M7" s="24" t="s">
        <v>173</v>
      </c>
    </row>
    <row r="8" spans="1:14" ht="59.25" customHeight="1" x14ac:dyDescent="0.2">
      <c r="A8" s="65"/>
      <c r="B8" s="38"/>
      <c r="C8" s="38"/>
      <c r="D8" s="36" t="s">
        <v>9</v>
      </c>
      <c r="E8" s="11">
        <f>E9+E10+E11</f>
        <v>390189516.22999996</v>
      </c>
      <c r="F8" s="11">
        <f>F9+F10+F11</f>
        <v>256180978.32999998</v>
      </c>
      <c r="G8" s="27"/>
      <c r="H8" s="10" t="s">
        <v>150</v>
      </c>
      <c r="I8" s="28" t="s">
        <v>174</v>
      </c>
      <c r="J8" s="28">
        <v>1284.78</v>
      </c>
      <c r="K8" s="28">
        <v>915.7</v>
      </c>
      <c r="L8" s="29"/>
    </row>
    <row r="9" spans="1:14" ht="35.25" customHeight="1" x14ac:dyDescent="0.2">
      <c r="A9" s="65"/>
      <c r="B9" s="38"/>
      <c r="C9" s="38"/>
      <c r="D9" s="13" t="s">
        <v>10</v>
      </c>
      <c r="E9" s="11">
        <f>+E15+E137</f>
        <v>390189516.22999996</v>
      </c>
      <c r="F9" s="11">
        <f>+F15+F137</f>
        <v>256180978.32999998</v>
      </c>
      <c r="G9" s="27" t="s">
        <v>16</v>
      </c>
      <c r="H9" s="14" t="s">
        <v>36</v>
      </c>
      <c r="I9" s="15" t="s">
        <v>24</v>
      </c>
      <c r="J9" s="15">
        <v>100</v>
      </c>
      <c r="K9" s="15">
        <v>75</v>
      </c>
      <c r="L9" s="16"/>
      <c r="M9" s="3"/>
    </row>
    <row r="10" spans="1:14" ht="60" customHeight="1" x14ac:dyDescent="0.2">
      <c r="A10" s="65"/>
      <c r="B10" s="38"/>
      <c r="C10" s="38"/>
      <c r="D10" s="36" t="s">
        <v>11</v>
      </c>
      <c r="E10" s="11">
        <v>0</v>
      </c>
      <c r="F10" s="11">
        <v>0</v>
      </c>
      <c r="G10" s="28" t="s">
        <v>119</v>
      </c>
      <c r="H10" s="14" t="s">
        <v>81</v>
      </c>
      <c r="I10" s="15" t="s">
        <v>25</v>
      </c>
      <c r="J10" s="15">
        <v>2360</v>
      </c>
      <c r="K10" s="15" t="s">
        <v>16</v>
      </c>
      <c r="L10" s="29"/>
    </row>
    <row r="11" spans="1:14" ht="149.25" customHeight="1" x14ac:dyDescent="0.2">
      <c r="A11" s="65"/>
      <c r="B11" s="38"/>
      <c r="C11" s="38"/>
      <c r="D11" s="36" t="s">
        <v>12</v>
      </c>
      <c r="E11" s="11">
        <v>0</v>
      </c>
      <c r="F11" s="11">
        <v>0</v>
      </c>
      <c r="G11" s="27" t="s">
        <v>16</v>
      </c>
      <c r="H11" s="14" t="s">
        <v>117</v>
      </c>
      <c r="I11" s="15" t="s">
        <v>82</v>
      </c>
      <c r="J11" s="15">
        <v>68.3</v>
      </c>
      <c r="K11" s="28">
        <v>99.8</v>
      </c>
      <c r="L11" s="29"/>
      <c r="N11" s="23"/>
    </row>
    <row r="12" spans="1:14" ht="22.5" customHeight="1" x14ac:dyDescent="0.2">
      <c r="A12" s="65"/>
      <c r="B12" s="38"/>
      <c r="C12" s="38"/>
      <c r="D12" s="36" t="s">
        <v>42</v>
      </c>
      <c r="E12" s="11">
        <v>0</v>
      </c>
      <c r="F12" s="11">
        <v>0</v>
      </c>
      <c r="G12" s="27" t="s">
        <v>16</v>
      </c>
      <c r="H12" s="10"/>
      <c r="I12" s="28"/>
      <c r="J12" s="28"/>
      <c r="K12" s="28"/>
      <c r="L12" s="29"/>
    </row>
    <row r="13" spans="1:14" ht="12.75" customHeight="1" x14ac:dyDescent="0.2">
      <c r="A13" s="53" t="s">
        <v>50</v>
      </c>
      <c r="B13" s="57" t="s">
        <v>51</v>
      </c>
      <c r="C13" s="57"/>
      <c r="D13" s="36" t="s">
        <v>7</v>
      </c>
      <c r="E13" s="11">
        <f t="shared" ref="E13:F13" si="0">E14+E18</f>
        <v>25707654.130000003</v>
      </c>
      <c r="F13" s="11">
        <f t="shared" si="0"/>
        <v>19165627.09</v>
      </c>
      <c r="G13" s="27"/>
      <c r="H13" s="10"/>
      <c r="I13" s="28"/>
      <c r="J13" s="28"/>
      <c r="K13" s="28"/>
      <c r="L13" s="29">
        <v>25707657.210000001</v>
      </c>
    </row>
    <row r="14" spans="1:14" ht="36.75" customHeight="1" x14ac:dyDescent="0.2">
      <c r="A14" s="54"/>
      <c r="B14" s="58"/>
      <c r="C14" s="58"/>
      <c r="D14" s="36" t="s">
        <v>9</v>
      </c>
      <c r="E14" s="11">
        <f t="shared" ref="E14:F14" si="1">E15+E16+E17</f>
        <v>25707654.130000003</v>
      </c>
      <c r="F14" s="11">
        <f t="shared" si="1"/>
        <v>19165627.09</v>
      </c>
      <c r="G14" s="27"/>
      <c r="H14" s="10"/>
      <c r="I14" s="28"/>
      <c r="J14" s="28"/>
      <c r="K14" s="28"/>
      <c r="L14" s="29"/>
    </row>
    <row r="15" spans="1:14" ht="22.5" x14ac:dyDescent="0.2">
      <c r="A15" s="54"/>
      <c r="B15" s="58"/>
      <c r="C15" s="58"/>
      <c r="D15" s="13" t="s">
        <v>10</v>
      </c>
      <c r="E15" s="11">
        <f>+E21+E99</f>
        <v>25707654.130000003</v>
      </c>
      <c r="F15" s="11">
        <f>F21+F105+F117</f>
        <v>19165627.09</v>
      </c>
      <c r="G15" s="27"/>
      <c r="H15" s="10"/>
      <c r="I15" s="28"/>
      <c r="J15" s="28"/>
      <c r="K15" s="28"/>
      <c r="L15" s="29"/>
    </row>
    <row r="16" spans="1:14" ht="21" customHeight="1" x14ac:dyDescent="0.2">
      <c r="A16" s="54"/>
      <c r="B16" s="58"/>
      <c r="C16" s="58"/>
      <c r="D16" s="36" t="s">
        <v>11</v>
      </c>
      <c r="E16" s="11">
        <v>0</v>
      </c>
      <c r="F16" s="11">
        <v>0</v>
      </c>
      <c r="G16" s="27"/>
      <c r="H16" s="10"/>
      <c r="I16" s="28"/>
      <c r="J16" s="28"/>
      <c r="K16" s="28"/>
      <c r="L16" s="29"/>
    </row>
    <row r="17" spans="1:12" ht="45" customHeight="1" x14ac:dyDescent="0.2">
      <c r="A17" s="54"/>
      <c r="B17" s="58"/>
      <c r="C17" s="58"/>
      <c r="D17" s="36" t="s">
        <v>12</v>
      </c>
      <c r="E17" s="11">
        <v>0</v>
      </c>
      <c r="F17" s="11">
        <v>0</v>
      </c>
      <c r="G17" s="27"/>
      <c r="H17" s="10"/>
      <c r="I17" s="28"/>
      <c r="J17" s="28"/>
      <c r="K17" s="28"/>
      <c r="L17" s="29"/>
    </row>
    <row r="18" spans="1:12" ht="23.25" customHeight="1" x14ac:dyDescent="0.2">
      <c r="A18" s="55"/>
      <c r="B18" s="59"/>
      <c r="C18" s="59"/>
      <c r="D18" s="36" t="s">
        <v>42</v>
      </c>
      <c r="E18" s="11">
        <v>0</v>
      </c>
      <c r="F18" s="11">
        <v>0</v>
      </c>
      <c r="G18" s="27"/>
      <c r="H18" s="10"/>
      <c r="I18" s="28"/>
      <c r="J18" s="28"/>
      <c r="K18" s="28"/>
      <c r="L18" s="29"/>
    </row>
    <row r="19" spans="1:12" ht="73.5" customHeight="1" x14ac:dyDescent="0.2">
      <c r="A19" s="53" t="s">
        <v>32</v>
      </c>
      <c r="B19" s="57" t="s">
        <v>62</v>
      </c>
      <c r="C19" s="57"/>
      <c r="D19" s="36" t="s">
        <v>7</v>
      </c>
      <c r="E19" s="11">
        <f t="shared" ref="E19:F19" si="2">E20+E24</f>
        <v>25707654.130000003</v>
      </c>
      <c r="F19" s="11">
        <f t="shared" si="2"/>
        <v>19165627.09</v>
      </c>
      <c r="G19" s="27"/>
      <c r="H19" s="10" t="s">
        <v>83</v>
      </c>
      <c r="I19" s="28" t="s">
        <v>80</v>
      </c>
      <c r="J19" s="28">
        <v>337.05</v>
      </c>
      <c r="K19" s="28">
        <v>240.6</v>
      </c>
      <c r="L19" s="29">
        <v>25707654.129999999</v>
      </c>
    </row>
    <row r="20" spans="1:12" ht="70.5" customHeight="1" x14ac:dyDescent="0.2">
      <c r="A20" s="54"/>
      <c r="B20" s="58"/>
      <c r="C20" s="58"/>
      <c r="D20" s="36" t="s">
        <v>9</v>
      </c>
      <c r="E20" s="11">
        <f t="shared" ref="E20:F20" si="3">E21+E22+E23</f>
        <v>25707654.130000003</v>
      </c>
      <c r="F20" s="11">
        <f t="shared" si="3"/>
        <v>19165627.09</v>
      </c>
      <c r="G20" s="27"/>
      <c r="H20" s="10" t="s">
        <v>84</v>
      </c>
      <c r="I20" s="28" t="s">
        <v>85</v>
      </c>
      <c r="J20" s="28">
        <v>9.06</v>
      </c>
      <c r="K20" s="28">
        <v>3.6</v>
      </c>
      <c r="L20" s="28"/>
    </row>
    <row r="21" spans="1:12" ht="54.75" customHeight="1" x14ac:dyDescent="0.2">
      <c r="A21" s="54"/>
      <c r="B21" s="58"/>
      <c r="C21" s="58"/>
      <c r="D21" s="13" t="s">
        <v>10</v>
      </c>
      <c r="E21" s="11">
        <f>+E27+E33+E39+E45+E51+E57+E63+E69+E75+E81+E87+E93</f>
        <v>25707654.130000003</v>
      </c>
      <c r="F21" s="11">
        <f>F27+F33+F39+F51+F75+F81+F93</f>
        <v>19165627.09</v>
      </c>
      <c r="G21" s="27"/>
      <c r="H21" s="10" t="s">
        <v>86</v>
      </c>
      <c r="I21" s="28" t="s">
        <v>24</v>
      </c>
      <c r="J21" s="28">
        <v>40.200000000000003</v>
      </c>
      <c r="K21" s="28">
        <v>37.799999999999997</v>
      </c>
      <c r="L21" s="29"/>
    </row>
    <row r="22" spans="1:12" ht="46.5" customHeight="1" x14ac:dyDescent="0.2">
      <c r="A22" s="54"/>
      <c r="B22" s="58"/>
      <c r="C22" s="58"/>
      <c r="D22" s="36" t="s">
        <v>11</v>
      </c>
      <c r="E22" s="11">
        <v>0</v>
      </c>
      <c r="F22" s="11">
        <v>0</v>
      </c>
      <c r="G22" s="27"/>
      <c r="H22" s="10" t="s">
        <v>87</v>
      </c>
      <c r="I22" s="28" t="s">
        <v>24</v>
      </c>
      <c r="J22" s="28">
        <v>63.8</v>
      </c>
      <c r="K22" s="28">
        <v>59.2</v>
      </c>
      <c r="L22" s="29"/>
    </row>
    <row r="23" spans="1:12" ht="36" customHeight="1" x14ac:dyDescent="0.2">
      <c r="A23" s="54"/>
      <c r="B23" s="58"/>
      <c r="C23" s="58"/>
      <c r="D23" s="36" t="s">
        <v>12</v>
      </c>
      <c r="E23" s="11">
        <v>0</v>
      </c>
      <c r="F23" s="11">
        <v>0</v>
      </c>
      <c r="G23" s="27"/>
      <c r="H23" s="10" t="s">
        <v>148</v>
      </c>
      <c r="I23" s="28" t="s">
        <v>149</v>
      </c>
      <c r="J23" s="28">
        <v>691</v>
      </c>
      <c r="K23" s="28" t="s">
        <v>151</v>
      </c>
      <c r="L23" s="29"/>
    </row>
    <row r="24" spans="1:12" ht="21.75" customHeight="1" x14ac:dyDescent="0.2">
      <c r="A24" s="55"/>
      <c r="B24" s="59"/>
      <c r="C24" s="59"/>
      <c r="D24" s="36" t="s">
        <v>42</v>
      </c>
      <c r="E24" s="11">
        <v>0</v>
      </c>
      <c r="F24" s="11">
        <v>0</v>
      </c>
      <c r="G24" s="27"/>
      <c r="H24" s="10"/>
      <c r="I24" s="28"/>
      <c r="J24" s="28"/>
      <c r="K24" s="28"/>
      <c r="L24" s="29"/>
    </row>
    <row r="25" spans="1:12" ht="80.25" customHeight="1" x14ac:dyDescent="0.2">
      <c r="A25" s="53" t="s">
        <v>45</v>
      </c>
      <c r="B25" s="57" t="s">
        <v>63</v>
      </c>
      <c r="C25" s="57" t="s">
        <v>52</v>
      </c>
      <c r="D25" s="36" t="s">
        <v>7</v>
      </c>
      <c r="E25" s="11">
        <f t="shared" ref="E25" si="4">E26+E30</f>
        <v>250000</v>
      </c>
      <c r="F25" s="11">
        <f>F26</f>
        <v>210000</v>
      </c>
      <c r="G25" s="35" t="s">
        <v>89</v>
      </c>
      <c r="H25" s="10" t="s">
        <v>88</v>
      </c>
      <c r="I25" s="28" t="s">
        <v>25</v>
      </c>
      <c r="J25" s="28">
        <v>50</v>
      </c>
      <c r="K25" s="28">
        <v>42</v>
      </c>
      <c r="L25" s="29">
        <v>250000</v>
      </c>
    </row>
    <row r="26" spans="1:12" ht="34.5" customHeight="1" x14ac:dyDescent="0.2">
      <c r="A26" s="54"/>
      <c r="B26" s="58"/>
      <c r="C26" s="58"/>
      <c r="D26" s="36" t="s">
        <v>9</v>
      </c>
      <c r="E26" s="11">
        <f t="shared" ref="E26:F26" si="5">E27+E28+E29</f>
        <v>250000</v>
      </c>
      <c r="F26" s="11">
        <f t="shared" si="5"/>
        <v>210000</v>
      </c>
      <c r="G26" s="35"/>
      <c r="H26" s="10"/>
      <c r="I26" s="28"/>
      <c r="J26" s="28"/>
      <c r="K26" s="28"/>
      <c r="L26" s="29"/>
    </row>
    <row r="27" spans="1:12" ht="27.75" customHeight="1" x14ac:dyDescent="0.2">
      <c r="A27" s="54"/>
      <c r="B27" s="58"/>
      <c r="C27" s="58"/>
      <c r="D27" s="13" t="s">
        <v>10</v>
      </c>
      <c r="E27" s="11">
        <v>250000</v>
      </c>
      <c r="F27" s="11">
        <v>210000</v>
      </c>
      <c r="G27" s="35"/>
      <c r="H27" s="10"/>
      <c r="I27" s="28"/>
      <c r="J27" s="28"/>
      <c r="K27" s="28"/>
      <c r="L27" s="29"/>
    </row>
    <row r="28" spans="1:12" ht="27.75" customHeight="1" x14ac:dyDescent="0.2">
      <c r="A28" s="54"/>
      <c r="B28" s="58"/>
      <c r="C28" s="58"/>
      <c r="D28" s="36" t="s">
        <v>11</v>
      </c>
      <c r="E28" s="11">
        <v>0</v>
      </c>
      <c r="F28" s="11">
        <v>0</v>
      </c>
      <c r="G28" s="35"/>
      <c r="H28" s="10"/>
      <c r="I28" s="28"/>
      <c r="J28" s="28"/>
      <c r="K28" s="28"/>
      <c r="L28" s="29"/>
    </row>
    <row r="29" spans="1:12" ht="44.25" customHeight="1" x14ac:dyDescent="0.2">
      <c r="A29" s="54"/>
      <c r="B29" s="58"/>
      <c r="C29" s="58"/>
      <c r="D29" s="36" t="s">
        <v>12</v>
      </c>
      <c r="E29" s="11">
        <v>0</v>
      </c>
      <c r="F29" s="11">
        <v>0</v>
      </c>
      <c r="G29" s="35"/>
      <c r="H29" s="10"/>
      <c r="I29" s="28"/>
      <c r="J29" s="28"/>
      <c r="K29" s="28"/>
      <c r="L29" s="29"/>
    </row>
    <row r="30" spans="1:12" ht="20.25" customHeight="1" x14ac:dyDescent="0.2">
      <c r="A30" s="55"/>
      <c r="B30" s="59"/>
      <c r="C30" s="59"/>
      <c r="D30" s="36" t="s">
        <v>42</v>
      </c>
      <c r="E30" s="11">
        <v>0</v>
      </c>
      <c r="F30" s="11">
        <v>0</v>
      </c>
      <c r="G30" s="35"/>
      <c r="H30" s="10"/>
      <c r="I30" s="28"/>
      <c r="J30" s="28"/>
      <c r="K30" s="28"/>
      <c r="L30" s="29"/>
    </row>
    <row r="31" spans="1:12" ht="80.25" customHeight="1" x14ac:dyDescent="0.2">
      <c r="A31" s="53" t="s">
        <v>53</v>
      </c>
      <c r="B31" s="57" t="s">
        <v>64</v>
      </c>
      <c r="C31" s="57" t="s">
        <v>52</v>
      </c>
      <c r="D31" s="36" t="s">
        <v>7</v>
      </c>
      <c r="E31" s="11">
        <f t="shared" ref="E31:F31" si="6">E32+E36</f>
        <v>70000</v>
      </c>
      <c r="F31" s="11">
        <f t="shared" si="6"/>
        <v>27620</v>
      </c>
      <c r="G31" s="35" t="s">
        <v>89</v>
      </c>
      <c r="H31" s="10" t="s">
        <v>90</v>
      </c>
      <c r="I31" s="28" t="s">
        <v>25</v>
      </c>
      <c r="J31" s="28">
        <v>20</v>
      </c>
      <c r="K31" s="28">
        <v>5</v>
      </c>
      <c r="L31" s="29">
        <v>70000</v>
      </c>
    </row>
    <row r="32" spans="1:12" ht="34.5" customHeight="1" x14ac:dyDescent="0.2">
      <c r="A32" s="54"/>
      <c r="B32" s="58"/>
      <c r="C32" s="58"/>
      <c r="D32" s="36" t="s">
        <v>9</v>
      </c>
      <c r="E32" s="11">
        <f t="shared" ref="E32:F32" si="7">E33+E34+E35</f>
        <v>70000</v>
      </c>
      <c r="F32" s="11">
        <f t="shared" si="7"/>
        <v>27620</v>
      </c>
      <c r="G32" s="35"/>
      <c r="H32" s="10"/>
      <c r="I32" s="28"/>
      <c r="J32" s="28"/>
      <c r="K32" s="28"/>
      <c r="L32" s="29"/>
    </row>
    <row r="33" spans="1:12" ht="24" customHeight="1" x14ac:dyDescent="0.2">
      <c r="A33" s="54"/>
      <c r="B33" s="58"/>
      <c r="C33" s="58"/>
      <c r="D33" s="13" t="s">
        <v>10</v>
      </c>
      <c r="E33" s="11">
        <v>70000</v>
      </c>
      <c r="F33" s="11">
        <v>27620</v>
      </c>
      <c r="G33" s="35"/>
      <c r="H33" s="10"/>
      <c r="I33" s="28"/>
      <c r="J33" s="28"/>
      <c r="K33" s="28"/>
      <c r="L33" s="29"/>
    </row>
    <row r="34" spans="1:12" ht="24" customHeight="1" x14ac:dyDescent="0.2">
      <c r="A34" s="54"/>
      <c r="B34" s="58"/>
      <c r="C34" s="58"/>
      <c r="D34" s="36" t="s">
        <v>11</v>
      </c>
      <c r="E34" s="11">
        <v>0</v>
      </c>
      <c r="F34" s="11">
        <v>0</v>
      </c>
      <c r="G34" s="35"/>
      <c r="H34" s="10"/>
      <c r="I34" s="28"/>
      <c r="J34" s="28"/>
      <c r="K34" s="28"/>
      <c r="L34" s="29"/>
    </row>
    <row r="35" spans="1:12" ht="30.75" customHeight="1" x14ac:dyDescent="0.2">
      <c r="A35" s="54"/>
      <c r="B35" s="58"/>
      <c r="C35" s="58"/>
      <c r="D35" s="36" t="s">
        <v>12</v>
      </c>
      <c r="E35" s="11">
        <v>0</v>
      </c>
      <c r="F35" s="11">
        <v>0</v>
      </c>
      <c r="G35" s="35"/>
      <c r="H35" s="10"/>
      <c r="I35" s="28"/>
      <c r="J35" s="28"/>
      <c r="K35" s="28"/>
      <c r="L35" s="29"/>
    </row>
    <row r="36" spans="1:12" ht="24.75" customHeight="1" x14ac:dyDescent="0.2">
      <c r="A36" s="55"/>
      <c r="B36" s="59"/>
      <c r="C36" s="59"/>
      <c r="D36" s="36" t="s">
        <v>42</v>
      </c>
      <c r="E36" s="11">
        <v>0</v>
      </c>
      <c r="F36" s="11">
        <v>0</v>
      </c>
      <c r="G36" s="35"/>
      <c r="H36" s="10"/>
      <c r="I36" s="28"/>
      <c r="J36" s="28"/>
      <c r="K36" s="28"/>
      <c r="L36" s="29"/>
    </row>
    <row r="37" spans="1:12" ht="45" customHeight="1" x14ac:dyDescent="0.2">
      <c r="A37" s="53" t="s">
        <v>54</v>
      </c>
      <c r="B37" s="57" t="s">
        <v>65</v>
      </c>
      <c r="C37" s="57" t="s">
        <v>52</v>
      </c>
      <c r="D37" s="36" t="s">
        <v>7</v>
      </c>
      <c r="E37" s="11">
        <f t="shared" ref="E37" si="8">E38+E42</f>
        <v>75000</v>
      </c>
      <c r="F37" s="11">
        <v>75000</v>
      </c>
      <c r="G37" s="35" t="s">
        <v>93</v>
      </c>
      <c r="H37" s="10" t="s">
        <v>91</v>
      </c>
      <c r="I37" s="28" t="s">
        <v>92</v>
      </c>
      <c r="J37" s="28">
        <v>1</v>
      </c>
      <c r="K37" s="28">
        <v>1</v>
      </c>
      <c r="L37" s="29">
        <v>75000</v>
      </c>
    </row>
    <row r="38" spans="1:12" ht="22.5" customHeight="1" x14ac:dyDescent="0.2">
      <c r="A38" s="54"/>
      <c r="B38" s="58"/>
      <c r="C38" s="58"/>
      <c r="D38" s="36" t="s">
        <v>9</v>
      </c>
      <c r="E38" s="11">
        <f t="shared" ref="E38" si="9">E39+E40+E41</f>
        <v>75000</v>
      </c>
      <c r="F38" s="11">
        <v>75000</v>
      </c>
      <c r="G38" s="35"/>
      <c r="H38" s="10"/>
      <c r="I38" s="28"/>
      <c r="J38" s="28"/>
      <c r="K38" s="28"/>
      <c r="L38" s="29"/>
    </row>
    <row r="39" spans="1:12" ht="21.75" customHeight="1" x14ac:dyDescent="0.2">
      <c r="A39" s="54"/>
      <c r="B39" s="58"/>
      <c r="C39" s="58"/>
      <c r="D39" s="13" t="s">
        <v>10</v>
      </c>
      <c r="E39" s="11">
        <v>75000</v>
      </c>
      <c r="F39" s="11">
        <v>75000</v>
      </c>
      <c r="G39" s="35"/>
      <c r="H39" s="10"/>
      <c r="I39" s="28"/>
      <c r="J39" s="28"/>
      <c r="K39" s="28"/>
      <c r="L39" s="29"/>
    </row>
    <row r="40" spans="1:12" ht="22.5" x14ac:dyDescent="0.2">
      <c r="A40" s="54"/>
      <c r="B40" s="58"/>
      <c r="C40" s="58"/>
      <c r="D40" s="36" t="s">
        <v>11</v>
      </c>
      <c r="E40" s="11">
        <v>0</v>
      </c>
      <c r="F40" s="11">
        <v>0</v>
      </c>
      <c r="G40" s="35"/>
      <c r="H40" s="10"/>
      <c r="I40" s="28"/>
      <c r="J40" s="28"/>
      <c r="K40" s="28"/>
      <c r="L40" s="29"/>
    </row>
    <row r="41" spans="1:12" ht="44.25" customHeight="1" x14ac:dyDescent="0.2">
      <c r="A41" s="54"/>
      <c r="B41" s="58"/>
      <c r="C41" s="58"/>
      <c r="D41" s="36" t="s">
        <v>12</v>
      </c>
      <c r="E41" s="11">
        <v>0</v>
      </c>
      <c r="F41" s="11">
        <v>0</v>
      </c>
      <c r="G41" s="35"/>
      <c r="H41" s="10"/>
      <c r="I41" s="28"/>
      <c r="J41" s="28"/>
      <c r="K41" s="28"/>
      <c r="L41" s="29"/>
    </row>
    <row r="42" spans="1:12" ht="24" customHeight="1" x14ac:dyDescent="0.2">
      <c r="A42" s="55"/>
      <c r="B42" s="59"/>
      <c r="C42" s="59"/>
      <c r="D42" s="36" t="s">
        <v>42</v>
      </c>
      <c r="E42" s="11">
        <v>0</v>
      </c>
      <c r="F42" s="11">
        <v>0</v>
      </c>
      <c r="G42" s="35"/>
      <c r="H42" s="10"/>
      <c r="I42" s="28"/>
      <c r="J42" s="28"/>
      <c r="K42" s="28"/>
      <c r="L42" s="29"/>
    </row>
    <row r="43" spans="1:12" ht="48" customHeight="1" x14ac:dyDescent="0.2">
      <c r="A43" s="53" t="s">
        <v>55</v>
      </c>
      <c r="B43" s="57" t="s">
        <v>66</v>
      </c>
      <c r="C43" s="57" t="s">
        <v>59</v>
      </c>
      <c r="D43" s="36" t="s">
        <v>7</v>
      </c>
      <c r="E43" s="11">
        <f t="shared" ref="E43:F43" si="10">E44+E48</f>
        <v>0</v>
      </c>
      <c r="F43" s="11">
        <f t="shared" si="10"/>
        <v>0</v>
      </c>
      <c r="G43" s="35" t="s">
        <v>89</v>
      </c>
      <c r="H43" s="10" t="s">
        <v>94</v>
      </c>
      <c r="I43" s="28" t="s">
        <v>95</v>
      </c>
      <c r="J43" s="28">
        <v>288</v>
      </c>
      <c r="K43" s="28">
        <v>282</v>
      </c>
      <c r="L43" s="29">
        <v>0</v>
      </c>
    </row>
    <row r="44" spans="1:12" ht="34.5" customHeight="1" x14ac:dyDescent="0.2">
      <c r="A44" s="54"/>
      <c r="B44" s="58"/>
      <c r="C44" s="58"/>
      <c r="D44" s="36" t="s">
        <v>9</v>
      </c>
      <c r="E44" s="11">
        <f t="shared" ref="E44:F44" si="11">E45+E46+E47</f>
        <v>0</v>
      </c>
      <c r="F44" s="11">
        <f t="shared" si="11"/>
        <v>0</v>
      </c>
      <c r="G44" s="35"/>
      <c r="H44" s="10"/>
      <c r="I44" s="28"/>
      <c r="J44" s="28"/>
      <c r="K44" s="28"/>
      <c r="L44" s="29"/>
    </row>
    <row r="45" spans="1:12" ht="23.25" customHeight="1" x14ac:dyDescent="0.2">
      <c r="A45" s="54"/>
      <c r="B45" s="58"/>
      <c r="C45" s="58"/>
      <c r="D45" s="13" t="s">
        <v>10</v>
      </c>
      <c r="E45" s="11">
        <v>0</v>
      </c>
      <c r="F45" s="11">
        <v>0</v>
      </c>
      <c r="G45" s="35"/>
      <c r="H45" s="10"/>
      <c r="I45" s="28"/>
      <c r="J45" s="28"/>
      <c r="K45" s="28"/>
      <c r="L45" s="29"/>
    </row>
    <row r="46" spans="1:12" ht="22.5" x14ac:dyDescent="0.2">
      <c r="A46" s="54"/>
      <c r="B46" s="58"/>
      <c r="C46" s="58"/>
      <c r="D46" s="36" t="s">
        <v>11</v>
      </c>
      <c r="E46" s="11">
        <v>0</v>
      </c>
      <c r="F46" s="11">
        <v>0</v>
      </c>
      <c r="G46" s="35"/>
      <c r="H46" s="10"/>
      <c r="I46" s="28"/>
      <c r="J46" s="28"/>
      <c r="K46" s="28"/>
      <c r="L46" s="29"/>
    </row>
    <row r="47" spans="1:12" ht="45" customHeight="1" x14ac:dyDescent="0.2">
      <c r="A47" s="54"/>
      <c r="B47" s="58"/>
      <c r="C47" s="58"/>
      <c r="D47" s="36" t="s">
        <v>12</v>
      </c>
      <c r="E47" s="11">
        <v>0</v>
      </c>
      <c r="F47" s="11">
        <v>0</v>
      </c>
      <c r="G47" s="35"/>
      <c r="H47" s="10"/>
      <c r="I47" s="28"/>
      <c r="J47" s="28"/>
      <c r="K47" s="28"/>
      <c r="L47" s="29"/>
    </row>
    <row r="48" spans="1:12" ht="24" customHeight="1" x14ac:dyDescent="0.2">
      <c r="A48" s="55"/>
      <c r="B48" s="59"/>
      <c r="C48" s="59"/>
      <c r="D48" s="36" t="s">
        <v>42</v>
      </c>
      <c r="E48" s="11">
        <v>0</v>
      </c>
      <c r="F48" s="11">
        <v>0</v>
      </c>
      <c r="G48" s="35"/>
      <c r="H48" s="10"/>
      <c r="I48" s="28"/>
      <c r="J48" s="28"/>
      <c r="K48" s="28"/>
      <c r="L48" s="29"/>
    </row>
    <row r="49" spans="1:14" ht="156.75" customHeight="1" x14ac:dyDescent="0.25">
      <c r="A49" s="53" t="s">
        <v>56</v>
      </c>
      <c r="B49" s="57" t="s">
        <v>67</v>
      </c>
      <c r="C49" s="57" t="s">
        <v>120</v>
      </c>
      <c r="D49" s="36" t="s">
        <v>7</v>
      </c>
      <c r="E49" s="11">
        <f t="shared" ref="E49" si="12">E50+E54</f>
        <v>21975329.170000002</v>
      </c>
      <c r="F49" s="11">
        <f>F50</f>
        <v>16905085.66</v>
      </c>
      <c r="G49" s="35" t="s">
        <v>89</v>
      </c>
      <c r="H49" s="10" t="s">
        <v>139</v>
      </c>
      <c r="I49" s="28" t="s">
        <v>24</v>
      </c>
      <c r="J49" s="28">
        <v>100</v>
      </c>
      <c r="K49" s="28">
        <v>100</v>
      </c>
      <c r="L49" s="29">
        <v>21975329.170000002</v>
      </c>
      <c r="M49" s="24"/>
      <c r="N49" s="25"/>
    </row>
    <row r="50" spans="1:14" ht="24" customHeight="1" x14ac:dyDescent="0.2">
      <c r="A50" s="54"/>
      <c r="B50" s="58"/>
      <c r="C50" s="58"/>
      <c r="D50" s="36" t="s">
        <v>9</v>
      </c>
      <c r="E50" s="11">
        <f t="shared" ref="E50" si="13">E51+E52+E53</f>
        <v>21975329.170000002</v>
      </c>
      <c r="F50" s="11">
        <f>F51+F52</f>
        <v>16905085.66</v>
      </c>
      <c r="G50" s="35"/>
      <c r="H50" s="10"/>
      <c r="I50" s="28"/>
      <c r="J50" s="28"/>
      <c r="K50" s="28"/>
      <c r="L50" s="29"/>
    </row>
    <row r="51" spans="1:14" ht="24" customHeight="1" x14ac:dyDescent="0.2">
      <c r="A51" s="54"/>
      <c r="B51" s="58"/>
      <c r="C51" s="58"/>
      <c r="D51" s="13" t="s">
        <v>10</v>
      </c>
      <c r="E51" s="11">
        <v>21975329.170000002</v>
      </c>
      <c r="F51" s="11">
        <v>16905085.66</v>
      </c>
      <c r="G51" s="35"/>
      <c r="H51" s="10"/>
      <c r="I51" s="28"/>
      <c r="J51" s="28"/>
      <c r="K51" s="28"/>
      <c r="L51" s="29"/>
    </row>
    <row r="52" spans="1:14" ht="24" customHeight="1" x14ac:dyDescent="0.2">
      <c r="A52" s="54"/>
      <c r="B52" s="58"/>
      <c r="C52" s="58"/>
      <c r="D52" s="36" t="s">
        <v>11</v>
      </c>
      <c r="E52" s="11">
        <v>0</v>
      </c>
      <c r="F52" s="11">
        <v>0</v>
      </c>
      <c r="G52" s="35"/>
      <c r="H52" s="10"/>
      <c r="I52" s="28"/>
      <c r="J52" s="28"/>
      <c r="K52" s="28"/>
      <c r="L52" s="29"/>
    </row>
    <row r="53" spans="1:14" ht="24" customHeight="1" x14ac:dyDescent="0.2">
      <c r="A53" s="54"/>
      <c r="B53" s="58"/>
      <c r="C53" s="58"/>
      <c r="D53" s="36" t="s">
        <v>12</v>
      </c>
      <c r="E53" s="11">
        <v>0</v>
      </c>
      <c r="F53" s="11">
        <v>0</v>
      </c>
      <c r="G53" s="35"/>
      <c r="H53" s="10"/>
      <c r="I53" s="28"/>
      <c r="J53" s="28"/>
      <c r="K53" s="28"/>
      <c r="L53" s="29"/>
    </row>
    <row r="54" spans="1:14" ht="24" customHeight="1" x14ac:dyDescent="0.2">
      <c r="A54" s="55"/>
      <c r="B54" s="59"/>
      <c r="C54" s="59"/>
      <c r="D54" s="36" t="s">
        <v>42</v>
      </c>
      <c r="E54" s="11">
        <v>0</v>
      </c>
      <c r="F54" s="11">
        <v>0</v>
      </c>
      <c r="G54" s="35"/>
      <c r="H54" s="10"/>
      <c r="I54" s="28"/>
      <c r="J54" s="28"/>
      <c r="K54" s="28"/>
      <c r="L54" s="29"/>
    </row>
    <row r="55" spans="1:14" ht="66.75" customHeight="1" x14ac:dyDescent="0.2">
      <c r="A55" s="53" t="s">
        <v>57</v>
      </c>
      <c r="B55" s="57" t="s">
        <v>68</v>
      </c>
      <c r="C55" s="57" t="s">
        <v>59</v>
      </c>
      <c r="D55" s="36" t="s">
        <v>7</v>
      </c>
      <c r="E55" s="11">
        <f t="shared" ref="E55:F55" si="14">E56+E60</f>
        <v>0</v>
      </c>
      <c r="F55" s="11">
        <f t="shared" si="14"/>
        <v>0</v>
      </c>
      <c r="G55" s="35" t="s">
        <v>89</v>
      </c>
      <c r="H55" s="10" t="s">
        <v>96</v>
      </c>
      <c r="I55" s="28" t="s">
        <v>95</v>
      </c>
      <c r="J55" s="28">
        <v>24</v>
      </c>
      <c r="K55" s="28">
        <v>24</v>
      </c>
      <c r="L55" s="29">
        <v>0</v>
      </c>
    </row>
    <row r="56" spans="1:14" ht="38.25" customHeight="1" x14ac:dyDescent="0.2">
      <c r="A56" s="54"/>
      <c r="B56" s="58"/>
      <c r="C56" s="58"/>
      <c r="D56" s="36" t="s">
        <v>9</v>
      </c>
      <c r="E56" s="11">
        <f t="shared" ref="E56:F56" si="15">E57+E58+E59</f>
        <v>0</v>
      </c>
      <c r="F56" s="11">
        <f t="shared" si="15"/>
        <v>0</v>
      </c>
      <c r="G56" s="35"/>
      <c r="H56" s="10"/>
      <c r="I56" s="28"/>
      <c r="J56" s="28"/>
      <c r="K56" s="28"/>
      <c r="L56" s="29"/>
    </row>
    <row r="57" spans="1:14" ht="23.25" customHeight="1" x14ac:dyDescent="0.2">
      <c r="A57" s="54"/>
      <c r="B57" s="58"/>
      <c r="C57" s="58"/>
      <c r="D57" s="13" t="s">
        <v>10</v>
      </c>
      <c r="E57" s="11">
        <v>0</v>
      </c>
      <c r="F57" s="11">
        <v>0</v>
      </c>
      <c r="G57" s="35"/>
      <c r="H57" s="10"/>
      <c r="I57" s="28"/>
      <c r="J57" s="28"/>
      <c r="K57" s="28"/>
      <c r="L57" s="29"/>
    </row>
    <row r="58" spans="1:14" ht="24.75" customHeight="1" x14ac:dyDescent="0.2">
      <c r="A58" s="54"/>
      <c r="B58" s="58"/>
      <c r="C58" s="58"/>
      <c r="D58" s="36" t="s">
        <v>11</v>
      </c>
      <c r="E58" s="11">
        <v>0</v>
      </c>
      <c r="F58" s="11">
        <v>0</v>
      </c>
      <c r="G58" s="35"/>
      <c r="H58" s="10"/>
      <c r="I58" s="28"/>
      <c r="J58" s="28"/>
      <c r="K58" s="28"/>
      <c r="L58" s="29"/>
    </row>
    <row r="59" spans="1:14" ht="42" customHeight="1" x14ac:dyDescent="0.2">
      <c r="A59" s="54"/>
      <c r="B59" s="58"/>
      <c r="C59" s="58"/>
      <c r="D59" s="36" t="s">
        <v>12</v>
      </c>
      <c r="E59" s="11">
        <v>0</v>
      </c>
      <c r="F59" s="11">
        <v>0</v>
      </c>
      <c r="G59" s="35"/>
      <c r="H59" s="10"/>
      <c r="I59" s="28"/>
      <c r="J59" s="28"/>
      <c r="K59" s="28"/>
      <c r="L59" s="29"/>
    </row>
    <row r="60" spans="1:14" ht="25.5" customHeight="1" x14ac:dyDescent="0.2">
      <c r="A60" s="55"/>
      <c r="B60" s="59"/>
      <c r="C60" s="59"/>
      <c r="D60" s="36" t="s">
        <v>42</v>
      </c>
      <c r="E60" s="11">
        <v>0</v>
      </c>
      <c r="F60" s="11">
        <v>0</v>
      </c>
      <c r="G60" s="35"/>
      <c r="H60" s="10"/>
      <c r="I60" s="28"/>
      <c r="J60" s="28"/>
      <c r="K60" s="28"/>
      <c r="L60" s="29"/>
    </row>
    <row r="61" spans="1:14" ht="46.5" customHeight="1" x14ac:dyDescent="0.2">
      <c r="A61" s="53" t="s">
        <v>60</v>
      </c>
      <c r="B61" s="57" t="s">
        <v>69</v>
      </c>
      <c r="C61" s="57" t="s">
        <v>59</v>
      </c>
      <c r="D61" s="36" t="s">
        <v>7</v>
      </c>
      <c r="E61" s="11">
        <f t="shared" ref="E61:F61" si="16">E62+E66</f>
        <v>0</v>
      </c>
      <c r="F61" s="11">
        <f t="shared" si="16"/>
        <v>0</v>
      </c>
      <c r="G61" s="57" t="s">
        <v>141</v>
      </c>
      <c r="H61" s="10" t="s">
        <v>97</v>
      </c>
      <c r="I61" s="28" t="s">
        <v>98</v>
      </c>
      <c r="J61" s="28">
        <v>2100</v>
      </c>
      <c r="K61" s="28">
        <v>2100</v>
      </c>
      <c r="L61" s="29">
        <v>0</v>
      </c>
    </row>
    <row r="62" spans="1:14" ht="21.75" customHeight="1" x14ac:dyDescent="0.2">
      <c r="A62" s="54"/>
      <c r="B62" s="58"/>
      <c r="C62" s="58"/>
      <c r="D62" s="36" t="s">
        <v>9</v>
      </c>
      <c r="E62" s="11">
        <f t="shared" ref="E62:F62" si="17">E63+E64+E65</f>
        <v>0</v>
      </c>
      <c r="F62" s="11">
        <f t="shared" si="17"/>
        <v>0</v>
      </c>
      <c r="G62" s="58"/>
      <c r="H62" s="10"/>
      <c r="I62" s="28"/>
      <c r="J62" s="28"/>
      <c r="K62" s="28"/>
      <c r="L62" s="29"/>
    </row>
    <row r="63" spans="1:14" ht="21.75" customHeight="1" x14ac:dyDescent="0.2">
      <c r="A63" s="54"/>
      <c r="B63" s="58"/>
      <c r="C63" s="58"/>
      <c r="D63" s="13" t="s">
        <v>10</v>
      </c>
      <c r="E63" s="11">
        <v>0</v>
      </c>
      <c r="F63" s="11">
        <v>0</v>
      </c>
      <c r="G63" s="58"/>
      <c r="H63" s="10"/>
      <c r="I63" s="28"/>
      <c r="J63" s="28"/>
      <c r="K63" s="28"/>
      <c r="L63" s="29"/>
    </row>
    <row r="64" spans="1:14" ht="21.75" customHeight="1" x14ac:dyDescent="0.2">
      <c r="A64" s="54"/>
      <c r="B64" s="58"/>
      <c r="C64" s="58"/>
      <c r="D64" s="36" t="s">
        <v>11</v>
      </c>
      <c r="E64" s="11">
        <v>0</v>
      </c>
      <c r="F64" s="11">
        <v>0</v>
      </c>
      <c r="G64" s="58"/>
      <c r="H64" s="10"/>
      <c r="I64" s="28"/>
      <c r="J64" s="28"/>
      <c r="K64" s="28"/>
      <c r="L64" s="29"/>
    </row>
    <row r="65" spans="1:12" ht="21.75" customHeight="1" x14ac:dyDescent="0.2">
      <c r="A65" s="54"/>
      <c r="B65" s="58"/>
      <c r="C65" s="58"/>
      <c r="D65" s="36" t="s">
        <v>12</v>
      </c>
      <c r="E65" s="11">
        <v>0</v>
      </c>
      <c r="F65" s="11">
        <v>0</v>
      </c>
      <c r="G65" s="59"/>
      <c r="H65" s="10"/>
      <c r="I65" s="28"/>
      <c r="J65" s="28"/>
      <c r="K65" s="28"/>
      <c r="L65" s="29"/>
    </row>
    <row r="66" spans="1:12" ht="25.5" customHeight="1" x14ac:dyDescent="0.2">
      <c r="A66" s="55"/>
      <c r="B66" s="59"/>
      <c r="C66" s="59"/>
      <c r="D66" s="36" t="s">
        <v>42</v>
      </c>
      <c r="E66" s="11">
        <v>0</v>
      </c>
      <c r="F66" s="11">
        <v>0</v>
      </c>
      <c r="G66" s="35"/>
      <c r="H66" s="10"/>
      <c r="I66" s="28"/>
      <c r="J66" s="28"/>
      <c r="K66" s="28"/>
      <c r="L66" s="29"/>
    </row>
    <row r="67" spans="1:12" ht="44.25" customHeight="1" x14ac:dyDescent="0.2">
      <c r="A67" s="53" t="s">
        <v>61</v>
      </c>
      <c r="B67" s="57" t="s">
        <v>70</v>
      </c>
      <c r="C67" s="57" t="s">
        <v>59</v>
      </c>
      <c r="D67" s="36" t="s">
        <v>7</v>
      </c>
      <c r="E67" s="11">
        <f t="shared" ref="E67:F67" si="18">E68+E72</f>
        <v>0</v>
      </c>
      <c r="F67" s="11">
        <f t="shared" si="18"/>
        <v>0</v>
      </c>
      <c r="G67" s="35" t="s">
        <v>89</v>
      </c>
      <c r="H67" s="10" t="s">
        <v>99</v>
      </c>
      <c r="I67" s="28" t="s">
        <v>95</v>
      </c>
      <c r="J67" s="28">
        <v>288</v>
      </c>
      <c r="K67" s="28">
        <v>282</v>
      </c>
      <c r="L67" s="29">
        <v>0</v>
      </c>
    </row>
    <row r="68" spans="1:12" ht="33.75" x14ac:dyDescent="0.2">
      <c r="A68" s="54"/>
      <c r="B68" s="58"/>
      <c r="C68" s="58"/>
      <c r="D68" s="36" t="s">
        <v>9</v>
      </c>
      <c r="E68" s="11">
        <f t="shared" ref="E68:F68" si="19">E69+E70+E71</f>
        <v>0</v>
      </c>
      <c r="F68" s="11">
        <f t="shared" si="19"/>
        <v>0</v>
      </c>
      <c r="G68" s="35"/>
      <c r="H68" s="10"/>
      <c r="I68" s="28"/>
      <c r="J68" s="28"/>
      <c r="K68" s="28"/>
      <c r="L68" s="29"/>
    </row>
    <row r="69" spans="1:12" ht="22.5" x14ac:dyDescent="0.2">
      <c r="A69" s="54"/>
      <c r="B69" s="58"/>
      <c r="C69" s="58"/>
      <c r="D69" s="13" t="s">
        <v>10</v>
      </c>
      <c r="E69" s="11">
        <v>0</v>
      </c>
      <c r="F69" s="11">
        <v>0</v>
      </c>
      <c r="G69" s="35"/>
      <c r="H69" s="10"/>
      <c r="I69" s="28"/>
      <c r="J69" s="28"/>
      <c r="K69" s="28"/>
      <c r="L69" s="29"/>
    </row>
    <row r="70" spans="1:12" ht="24" customHeight="1" x14ac:dyDescent="0.2">
      <c r="A70" s="54"/>
      <c r="B70" s="58"/>
      <c r="C70" s="58"/>
      <c r="D70" s="36" t="s">
        <v>11</v>
      </c>
      <c r="E70" s="11">
        <v>0</v>
      </c>
      <c r="F70" s="11">
        <v>0</v>
      </c>
      <c r="G70" s="35"/>
      <c r="H70" s="10"/>
      <c r="I70" s="28"/>
      <c r="J70" s="28"/>
      <c r="K70" s="28"/>
      <c r="L70" s="29"/>
    </row>
    <row r="71" spans="1:12" ht="45" x14ac:dyDescent="0.2">
      <c r="A71" s="54"/>
      <c r="B71" s="58"/>
      <c r="C71" s="58"/>
      <c r="D71" s="36" t="s">
        <v>12</v>
      </c>
      <c r="E71" s="11">
        <v>0</v>
      </c>
      <c r="F71" s="11">
        <v>0</v>
      </c>
      <c r="G71" s="35"/>
      <c r="H71" s="10"/>
      <c r="I71" s="28"/>
      <c r="J71" s="28"/>
      <c r="K71" s="28"/>
      <c r="L71" s="29"/>
    </row>
    <row r="72" spans="1:12" ht="22.5" x14ac:dyDescent="0.2">
      <c r="A72" s="55"/>
      <c r="B72" s="59"/>
      <c r="C72" s="59"/>
      <c r="D72" s="36" t="s">
        <v>42</v>
      </c>
      <c r="E72" s="11">
        <v>0</v>
      </c>
      <c r="F72" s="11">
        <v>0</v>
      </c>
      <c r="G72" s="35"/>
      <c r="H72" s="10"/>
      <c r="I72" s="28"/>
      <c r="J72" s="28"/>
      <c r="K72" s="28"/>
      <c r="L72" s="29"/>
    </row>
    <row r="73" spans="1:12" ht="35.25" customHeight="1" x14ac:dyDescent="0.2">
      <c r="A73" s="56" t="s">
        <v>71</v>
      </c>
      <c r="B73" s="57" t="s">
        <v>169</v>
      </c>
      <c r="C73" s="57" t="s">
        <v>58</v>
      </c>
      <c r="D73" s="36" t="s">
        <v>7</v>
      </c>
      <c r="E73" s="11">
        <f>E74+E78</f>
        <v>2912430.16</v>
      </c>
      <c r="F73" s="11">
        <f>F74</f>
        <v>1875216.86</v>
      </c>
      <c r="G73" s="57" t="s">
        <v>141</v>
      </c>
      <c r="H73" s="10" t="s">
        <v>100</v>
      </c>
      <c r="I73" s="28" t="s">
        <v>101</v>
      </c>
      <c r="J73" s="28">
        <v>664</v>
      </c>
      <c r="K73" s="28">
        <v>285</v>
      </c>
      <c r="L73" s="29">
        <v>2912430.16</v>
      </c>
    </row>
    <row r="74" spans="1:12" ht="25.5" customHeight="1" x14ac:dyDescent="0.2">
      <c r="A74" s="69"/>
      <c r="B74" s="51"/>
      <c r="C74" s="51"/>
      <c r="D74" s="36" t="s">
        <v>9</v>
      </c>
      <c r="E74" s="11">
        <f t="shared" ref="E74" si="20">E75+E76+E77</f>
        <v>2912430.16</v>
      </c>
      <c r="F74" s="11">
        <f>F75+F76</f>
        <v>1875216.86</v>
      </c>
      <c r="G74" s="58"/>
      <c r="H74" s="10"/>
      <c r="I74" s="28"/>
      <c r="J74" s="28"/>
      <c r="K74" s="28"/>
      <c r="L74" s="29"/>
    </row>
    <row r="75" spans="1:12" ht="25.5" customHeight="1" x14ac:dyDescent="0.2">
      <c r="A75" s="69"/>
      <c r="B75" s="51"/>
      <c r="C75" s="51"/>
      <c r="D75" s="13" t="s">
        <v>10</v>
      </c>
      <c r="E75" s="11">
        <v>2912430.16</v>
      </c>
      <c r="F75" s="11">
        <v>1875216.86</v>
      </c>
      <c r="G75" s="58"/>
      <c r="H75" s="10"/>
      <c r="I75" s="28"/>
      <c r="J75" s="28"/>
      <c r="K75" s="28"/>
      <c r="L75" s="29"/>
    </row>
    <row r="76" spans="1:12" ht="25.5" customHeight="1" x14ac:dyDescent="0.2">
      <c r="A76" s="69"/>
      <c r="B76" s="51"/>
      <c r="C76" s="51"/>
      <c r="D76" s="36" t="s">
        <v>11</v>
      </c>
      <c r="E76" s="11">
        <v>0</v>
      </c>
      <c r="F76" s="11">
        <v>0</v>
      </c>
      <c r="G76" s="58"/>
      <c r="H76" s="10"/>
      <c r="I76" s="28"/>
      <c r="J76" s="28"/>
      <c r="K76" s="28"/>
      <c r="L76" s="29"/>
    </row>
    <row r="77" spans="1:12" ht="25.5" customHeight="1" x14ac:dyDescent="0.2">
      <c r="A77" s="69"/>
      <c r="B77" s="51"/>
      <c r="C77" s="51"/>
      <c r="D77" s="36" t="s">
        <v>12</v>
      </c>
      <c r="E77" s="11">
        <v>0</v>
      </c>
      <c r="F77" s="11">
        <v>0</v>
      </c>
      <c r="G77" s="58"/>
      <c r="H77" s="10"/>
      <c r="I77" s="28"/>
      <c r="J77" s="28"/>
      <c r="K77" s="28"/>
      <c r="L77" s="29"/>
    </row>
    <row r="78" spans="1:12" ht="48" customHeight="1" x14ac:dyDescent="0.2">
      <c r="A78" s="70"/>
      <c r="B78" s="52"/>
      <c r="C78" s="52"/>
      <c r="D78" s="36" t="s">
        <v>42</v>
      </c>
      <c r="E78" s="11">
        <v>0</v>
      </c>
      <c r="F78" s="11">
        <v>0</v>
      </c>
      <c r="G78" s="59"/>
      <c r="H78" s="10"/>
      <c r="I78" s="28"/>
      <c r="J78" s="28"/>
      <c r="K78" s="28"/>
      <c r="L78" s="29"/>
    </row>
    <row r="79" spans="1:12" ht="134.25" customHeight="1" x14ac:dyDescent="0.2">
      <c r="A79" s="56" t="s">
        <v>72</v>
      </c>
      <c r="B79" s="57" t="s">
        <v>73</v>
      </c>
      <c r="C79" s="57" t="s">
        <v>74</v>
      </c>
      <c r="D79" s="36" t="s">
        <v>7</v>
      </c>
      <c r="E79" s="11">
        <f t="shared" ref="E79" si="21">E80+E84</f>
        <v>399894.8</v>
      </c>
      <c r="F79" s="11">
        <f>F80</f>
        <v>64966.57</v>
      </c>
      <c r="G79" s="26" t="s">
        <v>89</v>
      </c>
      <c r="H79" s="14" t="s">
        <v>102</v>
      </c>
      <c r="I79" s="15" t="s">
        <v>24</v>
      </c>
      <c r="J79" s="15">
        <v>100</v>
      </c>
      <c r="K79" s="15">
        <v>16</v>
      </c>
      <c r="L79" s="17">
        <v>399894.8</v>
      </c>
    </row>
    <row r="80" spans="1:12" ht="25.5" customHeight="1" x14ac:dyDescent="0.2">
      <c r="A80" s="54"/>
      <c r="B80" s="58"/>
      <c r="C80" s="58"/>
      <c r="D80" s="36" t="s">
        <v>9</v>
      </c>
      <c r="E80" s="11">
        <f t="shared" ref="E80" si="22">E81+E82+E83</f>
        <v>399894.8</v>
      </c>
      <c r="F80" s="11">
        <f>F81+F82</f>
        <v>64966.57</v>
      </c>
      <c r="G80" s="35"/>
      <c r="H80" s="10"/>
      <c r="I80" s="28"/>
      <c r="J80" s="28"/>
      <c r="K80" s="28"/>
      <c r="L80" s="29"/>
    </row>
    <row r="81" spans="1:12" ht="25.5" customHeight="1" x14ac:dyDescent="0.2">
      <c r="A81" s="54"/>
      <c r="B81" s="58"/>
      <c r="C81" s="58"/>
      <c r="D81" s="13" t="s">
        <v>10</v>
      </c>
      <c r="E81" s="11">
        <v>399894.8</v>
      </c>
      <c r="F81" s="11">
        <v>64966.57</v>
      </c>
      <c r="G81" s="35"/>
      <c r="H81" s="10"/>
      <c r="I81" s="28"/>
      <c r="J81" s="28"/>
      <c r="K81" s="28"/>
      <c r="L81" s="29"/>
    </row>
    <row r="82" spans="1:12" ht="25.5" customHeight="1" x14ac:dyDescent="0.2">
      <c r="A82" s="54"/>
      <c r="B82" s="58"/>
      <c r="C82" s="58"/>
      <c r="D82" s="36" t="s">
        <v>11</v>
      </c>
      <c r="E82" s="11">
        <v>0</v>
      </c>
      <c r="F82" s="11">
        <v>0</v>
      </c>
      <c r="G82" s="35"/>
      <c r="H82" s="10"/>
      <c r="I82" s="28"/>
      <c r="J82" s="28"/>
      <c r="K82" s="28"/>
      <c r="L82" s="29"/>
    </row>
    <row r="83" spans="1:12" ht="25.5" customHeight="1" x14ac:dyDescent="0.2">
      <c r="A83" s="54"/>
      <c r="B83" s="58"/>
      <c r="C83" s="58"/>
      <c r="D83" s="36" t="s">
        <v>12</v>
      </c>
      <c r="E83" s="11">
        <v>0</v>
      </c>
      <c r="F83" s="11">
        <v>0</v>
      </c>
      <c r="G83" s="35"/>
      <c r="H83" s="10"/>
      <c r="I83" s="28"/>
      <c r="J83" s="28"/>
      <c r="K83" s="28"/>
      <c r="L83" s="29"/>
    </row>
    <row r="84" spans="1:12" ht="25.5" customHeight="1" x14ac:dyDescent="0.2">
      <c r="A84" s="55"/>
      <c r="B84" s="59"/>
      <c r="C84" s="59"/>
      <c r="D84" s="36" t="s">
        <v>42</v>
      </c>
      <c r="E84" s="11">
        <v>0</v>
      </c>
      <c r="F84" s="11">
        <v>0</v>
      </c>
      <c r="G84" s="35"/>
      <c r="H84" s="10"/>
      <c r="I84" s="28"/>
      <c r="J84" s="28"/>
      <c r="K84" s="28"/>
      <c r="L84" s="29"/>
    </row>
    <row r="85" spans="1:12" ht="185.25" customHeight="1" x14ac:dyDescent="0.2">
      <c r="A85" s="56" t="s">
        <v>75</v>
      </c>
      <c r="B85" s="60" t="s">
        <v>170</v>
      </c>
      <c r="C85" s="57" t="s">
        <v>74</v>
      </c>
      <c r="D85" s="36" t="s">
        <v>7</v>
      </c>
      <c r="E85" s="11">
        <f t="shared" ref="E85:F85" si="23">E86+E90</f>
        <v>0</v>
      </c>
      <c r="F85" s="11">
        <f t="shared" si="23"/>
        <v>0</v>
      </c>
      <c r="G85" s="35" t="s">
        <v>147</v>
      </c>
      <c r="H85" s="10" t="s">
        <v>103</v>
      </c>
      <c r="I85" s="28" t="s">
        <v>104</v>
      </c>
      <c r="J85" s="28">
        <v>1227</v>
      </c>
      <c r="K85" s="28">
        <v>0</v>
      </c>
      <c r="L85" s="29">
        <v>0</v>
      </c>
    </row>
    <row r="86" spans="1:12" ht="25.5" customHeight="1" x14ac:dyDescent="0.2">
      <c r="A86" s="54"/>
      <c r="B86" s="61"/>
      <c r="C86" s="58"/>
      <c r="D86" s="36" t="s">
        <v>9</v>
      </c>
      <c r="E86" s="11">
        <f t="shared" ref="E86:F86" si="24">E87+E88+E89</f>
        <v>0</v>
      </c>
      <c r="F86" s="11">
        <f t="shared" si="24"/>
        <v>0</v>
      </c>
      <c r="G86" s="35"/>
      <c r="H86" s="10"/>
      <c r="I86" s="28"/>
      <c r="J86" s="28"/>
      <c r="K86" s="28"/>
      <c r="L86" s="29"/>
    </row>
    <row r="87" spans="1:12" ht="25.5" customHeight="1" x14ac:dyDescent="0.2">
      <c r="A87" s="54"/>
      <c r="B87" s="61"/>
      <c r="C87" s="58"/>
      <c r="D87" s="13" t="s">
        <v>10</v>
      </c>
      <c r="E87" s="11">
        <v>0</v>
      </c>
      <c r="F87" s="11">
        <v>0</v>
      </c>
      <c r="G87" s="35"/>
      <c r="H87" s="10"/>
      <c r="I87" s="28"/>
      <c r="J87" s="28"/>
      <c r="K87" s="28"/>
      <c r="L87" s="29"/>
    </row>
    <row r="88" spans="1:12" ht="25.5" customHeight="1" x14ac:dyDescent="0.2">
      <c r="A88" s="54"/>
      <c r="B88" s="61"/>
      <c r="C88" s="58"/>
      <c r="D88" s="36" t="s">
        <v>11</v>
      </c>
      <c r="E88" s="11">
        <v>0</v>
      </c>
      <c r="F88" s="11">
        <v>0</v>
      </c>
      <c r="G88" s="35"/>
      <c r="H88" s="10"/>
      <c r="I88" s="28"/>
      <c r="J88" s="28"/>
      <c r="K88" s="28"/>
      <c r="L88" s="29"/>
    </row>
    <row r="89" spans="1:12" ht="25.5" customHeight="1" x14ac:dyDescent="0.2">
      <c r="A89" s="54"/>
      <c r="B89" s="61"/>
      <c r="C89" s="58"/>
      <c r="D89" s="36" t="s">
        <v>12</v>
      </c>
      <c r="E89" s="11">
        <v>0</v>
      </c>
      <c r="F89" s="11">
        <v>0</v>
      </c>
      <c r="G89" s="35"/>
      <c r="H89" s="10"/>
      <c r="I89" s="28"/>
      <c r="J89" s="28"/>
      <c r="K89" s="28"/>
      <c r="L89" s="29"/>
    </row>
    <row r="90" spans="1:12" ht="25.5" customHeight="1" x14ac:dyDescent="0.2">
      <c r="A90" s="55"/>
      <c r="B90" s="62"/>
      <c r="C90" s="59"/>
      <c r="D90" s="36" t="s">
        <v>42</v>
      </c>
      <c r="E90" s="11">
        <v>0</v>
      </c>
      <c r="F90" s="11">
        <v>0</v>
      </c>
      <c r="G90" s="35"/>
      <c r="H90" s="10"/>
      <c r="I90" s="28"/>
      <c r="J90" s="28"/>
      <c r="K90" s="28"/>
      <c r="L90" s="29"/>
    </row>
    <row r="91" spans="1:12" ht="107.25" customHeight="1" x14ac:dyDescent="0.2">
      <c r="A91" s="76" t="s">
        <v>77</v>
      </c>
      <c r="B91" s="57" t="s">
        <v>171</v>
      </c>
      <c r="C91" s="57" t="s">
        <v>52</v>
      </c>
      <c r="D91" s="36" t="s">
        <v>7</v>
      </c>
      <c r="E91" s="18">
        <f>E92+E96</f>
        <v>25000</v>
      </c>
      <c r="F91" s="11">
        <f t="shared" ref="F91" si="25">F92+F96</f>
        <v>7738</v>
      </c>
      <c r="G91" s="35" t="s">
        <v>89</v>
      </c>
      <c r="H91" s="14" t="s">
        <v>105</v>
      </c>
      <c r="I91" s="15" t="s">
        <v>82</v>
      </c>
      <c r="J91" s="15">
        <v>100</v>
      </c>
      <c r="K91" s="15">
        <v>31</v>
      </c>
      <c r="L91" s="29">
        <v>25000</v>
      </c>
    </row>
    <row r="92" spans="1:12" ht="25.5" customHeight="1" x14ac:dyDescent="0.2">
      <c r="A92" s="69"/>
      <c r="B92" s="51"/>
      <c r="C92" s="58"/>
      <c r="D92" s="36" t="s">
        <v>9</v>
      </c>
      <c r="E92" s="11">
        <f t="shared" ref="E92:F92" si="26">E93+E94+E95</f>
        <v>25000</v>
      </c>
      <c r="F92" s="11">
        <f t="shared" si="26"/>
        <v>7738</v>
      </c>
      <c r="G92" s="35"/>
      <c r="H92" s="10"/>
      <c r="I92" s="28"/>
      <c r="J92" s="28"/>
      <c r="K92" s="28"/>
      <c r="L92" s="29"/>
    </row>
    <row r="93" spans="1:12" ht="25.5" customHeight="1" x14ac:dyDescent="0.2">
      <c r="A93" s="69"/>
      <c r="B93" s="51"/>
      <c r="C93" s="58"/>
      <c r="D93" s="13" t="s">
        <v>10</v>
      </c>
      <c r="E93" s="11">
        <v>25000</v>
      </c>
      <c r="F93" s="11">
        <v>7738</v>
      </c>
      <c r="G93" s="35"/>
      <c r="H93" s="10"/>
      <c r="I93" s="28"/>
      <c r="J93" s="28"/>
      <c r="K93" s="28"/>
      <c r="L93" s="29"/>
    </row>
    <row r="94" spans="1:12" ht="25.5" customHeight="1" x14ac:dyDescent="0.2">
      <c r="A94" s="69"/>
      <c r="B94" s="51"/>
      <c r="C94" s="58"/>
      <c r="D94" s="36" t="s">
        <v>11</v>
      </c>
      <c r="E94" s="11">
        <v>0</v>
      </c>
      <c r="F94" s="11">
        <v>0</v>
      </c>
      <c r="G94" s="35"/>
      <c r="H94" s="10"/>
      <c r="I94" s="28"/>
      <c r="J94" s="28"/>
      <c r="K94" s="28"/>
      <c r="L94" s="29"/>
    </row>
    <row r="95" spans="1:12" ht="25.5" customHeight="1" x14ac:dyDescent="0.2">
      <c r="A95" s="69"/>
      <c r="B95" s="51"/>
      <c r="C95" s="58"/>
      <c r="D95" s="36" t="s">
        <v>12</v>
      </c>
      <c r="E95" s="11">
        <v>0</v>
      </c>
      <c r="F95" s="11">
        <v>0</v>
      </c>
      <c r="G95" s="35"/>
      <c r="H95" s="10"/>
      <c r="I95" s="28"/>
      <c r="J95" s="28"/>
      <c r="K95" s="28"/>
      <c r="L95" s="29"/>
    </row>
    <row r="96" spans="1:12" ht="25.5" customHeight="1" x14ac:dyDescent="0.2">
      <c r="A96" s="70"/>
      <c r="B96" s="52"/>
      <c r="C96" s="59"/>
      <c r="D96" s="36" t="s">
        <v>42</v>
      </c>
      <c r="E96" s="11">
        <v>0</v>
      </c>
      <c r="F96" s="11">
        <v>0</v>
      </c>
      <c r="G96" s="35"/>
      <c r="H96" s="10"/>
      <c r="I96" s="28"/>
      <c r="J96" s="28"/>
      <c r="K96" s="28"/>
      <c r="L96" s="29"/>
    </row>
    <row r="97" spans="1:12" ht="43.5" customHeight="1" x14ac:dyDescent="0.2">
      <c r="A97" s="53" t="s">
        <v>121</v>
      </c>
      <c r="B97" s="57" t="s">
        <v>172</v>
      </c>
      <c r="C97" s="57" t="s">
        <v>48</v>
      </c>
      <c r="D97" s="36" t="s">
        <v>7</v>
      </c>
      <c r="E97" s="18">
        <f t="shared" ref="E97:F97" si="27">E98+E102</f>
        <v>0</v>
      </c>
      <c r="F97" s="11">
        <f t="shared" si="27"/>
        <v>0</v>
      </c>
      <c r="G97" s="35"/>
      <c r="H97" s="14" t="s">
        <v>122</v>
      </c>
      <c r="I97" s="15" t="s">
        <v>123</v>
      </c>
      <c r="J97" s="15">
        <v>9</v>
      </c>
      <c r="K97" s="15">
        <v>7.17</v>
      </c>
      <c r="L97" s="29">
        <v>0</v>
      </c>
    </row>
    <row r="98" spans="1:12" ht="54.75" customHeight="1" x14ac:dyDescent="0.2">
      <c r="A98" s="75"/>
      <c r="B98" s="51"/>
      <c r="C98" s="58"/>
      <c r="D98" s="36" t="s">
        <v>9</v>
      </c>
      <c r="E98" s="11">
        <f t="shared" ref="E98:F98" si="28">E99+E100+E101</f>
        <v>0</v>
      </c>
      <c r="F98" s="11">
        <f t="shared" si="28"/>
        <v>0</v>
      </c>
      <c r="G98" s="35" t="s">
        <v>89</v>
      </c>
      <c r="H98" s="10" t="s">
        <v>124</v>
      </c>
      <c r="I98" s="28" t="s">
        <v>125</v>
      </c>
      <c r="J98" s="28">
        <v>138</v>
      </c>
      <c r="K98" s="28">
        <v>92</v>
      </c>
      <c r="L98" s="29"/>
    </row>
    <row r="99" spans="1:12" ht="25.5" customHeight="1" x14ac:dyDescent="0.2">
      <c r="A99" s="75"/>
      <c r="B99" s="51"/>
      <c r="C99" s="58"/>
      <c r="D99" s="13" t="s">
        <v>10</v>
      </c>
      <c r="E99" s="11">
        <v>0</v>
      </c>
      <c r="F99" s="11">
        <v>0</v>
      </c>
      <c r="G99" s="35"/>
      <c r="H99" s="10"/>
      <c r="I99" s="28"/>
      <c r="J99" s="28"/>
      <c r="K99" s="28"/>
      <c r="L99" s="29"/>
    </row>
    <row r="100" spans="1:12" ht="25.5" customHeight="1" x14ac:dyDescent="0.2">
      <c r="A100" s="75"/>
      <c r="B100" s="51"/>
      <c r="C100" s="58"/>
      <c r="D100" s="36" t="s">
        <v>11</v>
      </c>
      <c r="E100" s="11">
        <v>0</v>
      </c>
      <c r="F100" s="11">
        <v>0</v>
      </c>
      <c r="G100" s="35"/>
      <c r="H100" s="10"/>
      <c r="I100" s="28"/>
      <c r="J100" s="28"/>
      <c r="K100" s="28"/>
      <c r="L100" s="29"/>
    </row>
    <row r="101" spans="1:12" ht="25.5" customHeight="1" x14ac:dyDescent="0.2">
      <c r="A101" s="75"/>
      <c r="B101" s="51"/>
      <c r="C101" s="58"/>
      <c r="D101" s="36" t="s">
        <v>12</v>
      </c>
      <c r="E101" s="11">
        <v>0</v>
      </c>
      <c r="F101" s="11">
        <v>0</v>
      </c>
      <c r="G101" s="35"/>
      <c r="H101" s="10"/>
      <c r="I101" s="28"/>
      <c r="J101" s="28"/>
      <c r="K101" s="28"/>
      <c r="L101" s="29"/>
    </row>
    <row r="102" spans="1:12" ht="21.75" customHeight="1" x14ac:dyDescent="0.2">
      <c r="A102" s="77"/>
      <c r="B102" s="52"/>
      <c r="C102" s="59"/>
      <c r="D102" s="36" t="s">
        <v>42</v>
      </c>
      <c r="E102" s="11">
        <v>0</v>
      </c>
      <c r="F102" s="11">
        <v>0</v>
      </c>
      <c r="G102" s="35"/>
      <c r="H102" s="10"/>
      <c r="I102" s="28"/>
      <c r="J102" s="28"/>
      <c r="K102" s="28"/>
      <c r="L102" s="29"/>
    </row>
    <row r="103" spans="1:12" ht="29.25" customHeight="1" x14ac:dyDescent="0.2">
      <c r="A103" s="53" t="s">
        <v>160</v>
      </c>
      <c r="B103" s="57" t="s">
        <v>161</v>
      </c>
      <c r="C103" s="57"/>
      <c r="D103" s="36" t="s">
        <v>7</v>
      </c>
      <c r="E103" s="11">
        <v>0</v>
      </c>
      <c r="F103" s="11">
        <v>0</v>
      </c>
      <c r="G103" s="40" t="s">
        <v>89</v>
      </c>
      <c r="H103" s="10"/>
      <c r="I103" s="28"/>
      <c r="J103" s="28"/>
      <c r="K103" s="28"/>
      <c r="L103" s="50"/>
    </row>
    <row r="104" spans="1:12" ht="21.75" customHeight="1" x14ac:dyDescent="0.2">
      <c r="A104" s="54"/>
      <c r="B104" s="58"/>
      <c r="C104" s="58"/>
      <c r="D104" s="36" t="s">
        <v>9</v>
      </c>
      <c r="E104" s="11">
        <v>0</v>
      </c>
      <c r="F104" s="11">
        <v>0</v>
      </c>
      <c r="G104" s="41"/>
      <c r="H104" s="10"/>
      <c r="I104" s="28"/>
      <c r="J104" s="28"/>
      <c r="K104" s="28"/>
      <c r="L104" s="50"/>
    </row>
    <row r="105" spans="1:12" ht="22.5" customHeight="1" x14ac:dyDescent="0.2">
      <c r="A105" s="54"/>
      <c r="B105" s="58"/>
      <c r="C105" s="58"/>
      <c r="D105" s="13" t="s">
        <v>10</v>
      </c>
      <c r="E105" s="11">
        <f>E111</f>
        <v>0</v>
      </c>
      <c r="F105" s="11">
        <v>0</v>
      </c>
      <c r="G105" s="41"/>
      <c r="H105" s="10"/>
      <c r="I105" s="28"/>
      <c r="J105" s="28"/>
      <c r="K105" s="28"/>
      <c r="L105" s="50"/>
    </row>
    <row r="106" spans="1:12" ht="22.5" customHeight="1" x14ac:dyDescent="0.2">
      <c r="A106" s="54"/>
      <c r="B106" s="58"/>
      <c r="C106" s="58"/>
      <c r="D106" s="36" t="s">
        <v>11</v>
      </c>
      <c r="E106" s="11">
        <v>0</v>
      </c>
      <c r="F106" s="11">
        <v>0</v>
      </c>
      <c r="G106" s="41"/>
      <c r="H106" s="10"/>
      <c r="I106" s="28"/>
      <c r="J106" s="28"/>
      <c r="K106" s="28"/>
      <c r="L106" s="50"/>
    </row>
    <row r="107" spans="1:12" ht="25.5" customHeight="1" x14ac:dyDescent="0.2">
      <c r="A107" s="54"/>
      <c r="B107" s="58"/>
      <c r="C107" s="58"/>
      <c r="D107" s="36" t="s">
        <v>12</v>
      </c>
      <c r="E107" s="11">
        <v>0</v>
      </c>
      <c r="F107" s="11">
        <v>0</v>
      </c>
      <c r="G107" s="41"/>
      <c r="H107" s="10"/>
      <c r="I107" s="28"/>
      <c r="J107" s="28"/>
      <c r="K107" s="28"/>
      <c r="L107" s="50"/>
    </row>
    <row r="108" spans="1:12" ht="21.75" customHeight="1" x14ac:dyDescent="0.2">
      <c r="A108" s="55"/>
      <c r="B108" s="59"/>
      <c r="C108" s="59"/>
      <c r="D108" s="36" t="s">
        <v>42</v>
      </c>
      <c r="E108" s="11">
        <v>0</v>
      </c>
      <c r="F108" s="11">
        <v>0</v>
      </c>
      <c r="G108" s="42"/>
      <c r="H108" s="10"/>
      <c r="I108" s="28"/>
      <c r="J108" s="28"/>
      <c r="K108" s="28"/>
      <c r="L108" s="50"/>
    </row>
    <row r="109" spans="1:12" ht="111.75" customHeight="1" x14ac:dyDescent="0.2">
      <c r="A109" s="56" t="s">
        <v>78</v>
      </c>
      <c r="B109" s="57" t="s">
        <v>79</v>
      </c>
      <c r="C109" s="35" t="s">
        <v>159</v>
      </c>
      <c r="D109" s="36" t="s">
        <v>7</v>
      </c>
      <c r="E109" s="11">
        <f t="shared" ref="E109:F109" si="29">E110+E114</f>
        <v>0</v>
      </c>
      <c r="F109" s="11">
        <f t="shared" si="29"/>
        <v>0</v>
      </c>
      <c r="G109" s="35" t="s">
        <v>89</v>
      </c>
      <c r="H109" s="14" t="s">
        <v>106</v>
      </c>
      <c r="I109" s="15" t="s">
        <v>24</v>
      </c>
      <c r="J109" s="15">
        <v>100</v>
      </c>
      <c r="K109" s="15">
        <v>100</v>
      </c>
      <c r="L109" s="29">
        <v>0</v>
      </c>
    </row>
    <row r="110" spans="1:12" ht="37.5" customHeight="1" x14ac:dyDescent="0.2">
      <c r="A110" s="54"/>
      <c r="B110" s="58"/>
      <c r="C110" s="51" t="s">
        <v>76</v>
      </c>
      <c r="D110" s="36" t="s">
        <v>9</v>
      </c>
      <c r="E110" s="11">
        <f t="shared" ref="E110:F110" si="30">E111+E112+E113</f>
        <v>0</v>
      </c>
      <c r="F110" s="11">
        <f t="shared" si="30"/>
        <v>0</v>
      </c>
      <c r="G110" s="35"/>
      <c r="H110" s="66" t="s">
        <v>107</v>
      </c>
      <c r="I110" s="72" t="s">
        <v>24</v>
      </c>
      <c r="J110" s="72">
        <v>100</v>
      </c>
      <c r="K110" s="72">
        <v>100</v>
      </c>
      <c r="L110" s="29"/>
    </row>
    <row r="111" spans="1:12" ht="21" customHeight="1" x14ac:dyDescent="0.2">
      <c r="A111" s="54"/>
      <c r="B111" s="58"/>
      <c r="C111" s="51"/>
      <c r="D111" s="13" t="s">
        <v>10</v>
      </c>
      <c r="E111" s="11">
        <v>0</v>
      </c>
      <c r="F111" s="11">
        <v>0</v>
      </c>
      <c r="G111" s="35"/>
      <c r="H111" s="67"/>
      <c r="I111" s="73"/>
      <c r="J111" s="73"/>
      <c r="K111" s="73"/>
      <c r="L111" s="29"/>
    </row>
    <row r="112" spans="1:12" ht="27.75" customHeight="1" x14ac:dyDescent="0.2">
      <c r="A112" s="54"/>
      <c r="B112" s="58"/>
      <c r="C112" s="51"/>
      <c r="D112" s="36" t="s">
        <v>11</v>
      </c>
      <c r="E112" s="11">
        <v>0</v>
      </c>
      <c r="F112" s="11">
        <v>0</v>
      </c>
      <c r="G112" s="35"/>
      <c r="H112" s="67"/>
      <c r="I112" s="73"/>
      <c r="J112" s="73"/>
      <c r="K112" s="73"/>
      <c r="L112" s="29"/>
    </row>
    <row r="113" spans="1:12" ht="44.25" customHeight="1" x14ac:dyDescent="0.25">
      <c r="A113" s="54"/>
      <c r="B113" s="58"/>
      <c r="C113" s="51"/>
      <c r="D113" s="36" t="s">
        <v>12</v>
      </c>
      <c r="E113" s="11">
        <v>0</v>
      </c>
      <c r="F113" s="11">
        <v>0</v>
      </c>
      <c r="G113" s="35"/>
      <c r="H113" s="67"/>
      <c r="I113" s="73"/>
      <c r="J113" s="73"/>
      <c r="K113" s="73"/>
      <c r="L113" s="19"/>
    </row>
    <row r="114" spans="1:12" ht="24.75" customHeight="1" x14ac:dyDescent="0.25">
      <c r="A114" s="55"/>
      <c r="B114" s="59"/>
      <c r="C114" s="52"/>
      <c r="D114" s="36" t="s">
        <v>42</v>
      </c>
      <c r="E114" s="11">
        <v>0</v>
      </c>
      <c r="F114" s="11">
        <v>0</v>
      </c>
      <c r="G114" s="35"/>
      <c r="H114" s="68"/>
      <c r="I114" s="74"/>
      <c r="J114" s="74"/>
      <c r="K114" s="74"/>
      <c r="L114" s="20"/>
    </row>
    <row r="115" spans="1:12" ht="64.5" customHeight="1" x14ac:dyDescent="0.2">
      <c r="A115" s="56" t="s">
        <v>162</v>
      </c>
      <c r="B115" s="57" t="s">
        <v>152</v>
      </c>
      <c r="C115" s="35" t="s">
        <v>52</v>
      </c>
      <c r="D115" s="36" t="s">
        <v>7</v>
      </c>
      <c r="E115" s="11">
        <f t="shared" ref="E115:F115" si="31">E116+E120</f>
        <v>0</v>
      </c>
      <c r="F115" s="11">
        <f t="shared" si="31"/>
        <v>0</v>
      </c>
      <c r="G115" s="35" t="s">
        <v>89</v>
      </c>
      <c r="H115" s="14" t="s">
        <v>153</v>
      </c>
      <c r="I115" s="15" t="s">
        <v>155</v>
      </c>
      <c r="J115" s="15">
        <v>0</v>
      </c>
      <c r="K115" s="15">
        <v>0</v>
      </c>
      <c r="L115" s="29">
        <v>0</v>
      </c>
    </row>
    <row r="116" spans="1:12" ht="36.75" customHeight="1" x14ac:dyDescent="0.2">
      <c r="A116" s="54"/>
      <c r="B116" s="58"/>
      <c r="C116" s="51" t="s">
        <v>76</v>
      </c>
      <c r="D116" s="36" t="s">
        <v>9</v>
      </c>
      <c r="E116" s="11">
        <f t="shared" ref="E116:F116" si="32">E117+E118+E119</f>
        <v>0</v>
      </c>
      <c r="F116" s="11">
        <f t="shared" si="32"/>
        <v>0</v>
      </c>
      <c r="G116" s="35"/>
      <c r="H116" s="66" t="s">
        <v>154</v>
      </c>
      <c r="I116" s="72" t="s">
        <v>156</v>
      </c>
      <c r="J116" s="72">
        <v>956</v>
      </c>
      <c r="K116" s="72">
        <v>790</v>
      </c>
      <c r="L116" s="29"/>
    </row>
    <row r="117" spans="1:12" ht="22.5" x14ac:dyDescent="0.2">
      <c r="A117" s="54"/>
      <c r="B117" s="58"/>
      <c r="C117" s="51"/>
      <c r="D117" s="13" t="s">
        <v>10</v>
      </c>
      <c r="E117" s="11">
        <v>0</v>
      </c>
      <c r="F117" s="11">
        <v>0</v>
      </c>
      <c r="G117" s="35"/>
      <c r="H117" s="67"/>
      <c r="I117" s="73"/>
      <c r="J117" s="73"/>
      <c r="K117" s="73"/>
      <c r="L117" s="29"/>
    </row>
    <row r="118" spans="1:12" ht="22.5" x14ac:dyDescent="0.2">
      <c r="A118" s="54"/>
      <c r="B118" s="58"/>
      <c r="C118" s="51"/>
      <c r="D118" s="36" t="s">
        <v>11</v>
      </c>
      <c r="E118" s="11">
        <v>0</v>
      </c>
      <c r="F118" s="11">
        <v>0</v>
      </c>
      <c r="G118" s="35"/>
      <c r="H118" s="67"/>
      <c r="I118" s="73"/>
      <c r="J118" s="73"/>
      <c r="K118" s="73"/>
      <c r="L118" s="29"/>
    </row>
    <row r="119" spans="1:12" ht="45.75" x14ac:dyDescent="0.25">
      <c r="A119" s="54"/>
      <c r="B119" s="58"/>
      <c r="C119" s="51"/>
      <c r="D119" s="36" t="s">
        <v>12</v>
      </c>
      <c r="E119" s="11">
        <v>0</v>
      </c>
      <c r="F119" s="11">
        <v>0</v>
      </c>
      <c r="G119" s="35"/>
      <c r="H119" s="67"/>
      <c r="I119" s="73"/>
      <c r="J119" s="73"/>
      <c r="K119" s="73"/>
      <c r="L119" s="19"/>
    </row>
    <row r="120" spans="1:12" ht="23.25" x14ac:dyDescent="0.25">
      <c r="A120" s="55"/>
      <c r="B120" s="59"/>
      <c r="C120" s="52"/>
      <c r="D120" s="36" t="s">
        <v>42</v>
      </c>
      <c r="E120" s="11">
        <v>0</v>
      </c>
      <c r="F120" s="11">
        <v>0</v>
      </c>
      <c r="G120" s="35"/>
      <c r="H120" s="68"/>
      <c r="I120" s="74"/>
      <c r="J120" s="74"/>
      <c r="K120" s="74"/>
      <c r="L120" s="20"/>
    </row>
    <row r="121" spans="1:12" ht="16.5" customHeight="1" x14ac:dyDescent="0.2">
      <c r="A121" s="37" t="s">
        <v>163</v>
      </c>
      <c r="B121" s="38" t="s">
        <v>164</v>
      </c>
      <c r="C121" s="38" t="s">
        <v>165</v>
      </c>
      <c r="D121" s="36" t="s">
        <v>7</v>
      </c>
      <c r="E121" s="11">
        <f t="shared" ref="E121:F121" si="33">E122</f>
        <v>0</v>
      </c>
      <c r="F121" s="11">
        <f t="shared" si="33"/>
        <v>0</v>
      </c>
      <c r="G121" s="40" t="s">
        <v>89</v>
      </c>
      <c r="H121" s="10"/>
      <c r="I121" s="28"/>
      <c r="J121" s="28"/>
      <c r="K121" s="28"/>
      <c r="L121" s="43">
        <v>0</v>
      </c>
    </row>
    <row r="122" spans="1:12" ht="32.25" customHeight="1" x14ac:dyDescent="0.2">
      <c r="A122" s="78"/>
      <c r="B122" s="39"/>
      <c r="C122" s="39"/>
      <c r="D122" s="36" t="s">
        <v>9</v>
      </c>
      <c r="E122" s="11">
        <v>0</v>
      </c>
      <c r="F122" s="11">
        <f t="shared" ref="F122" si="34">F123+F124+F125</f>
        <v>0</v>
      </c>
      <c r="G122" s="41"/>
      <c r="H122" s="10"/>
      <c r="I122" s="28"/>
      <c r="J122" s="28"/>
      <c r="K122" s="28"/>
      <c r="L122" s="44"/>
    </row>
    <row r="123" spans="1:12" ht="22.5" customHeight="1" x14ac:dyDescent="0.2">
      <c r="A123" s="78"/>
      <c r="B123" s="39"/>
      <c r="C123" s="39"/>
      <c r="D123" s="13" t="s">
        <v>10</v>
      </c>
      <c r="E123" s="11">
        <v>0</v>
      </c>
      <c r="F123" s="11">
        <v>0</v>
      </c>
      <c r="G123" s="41"/>
      <c r="H123" s="10"/>
      <c r="I123" s="28"/>
      <c r="J123" s="28"/>
      <c r="K123" s="28"/>
      <c r="L123" s="44"/>
    </row>
    <row r="124" spans="1:12" ht="22.5" x14ac:dyDescent="0.2">
      <c r="A124" s="78"/>
      <c r="B124" s="39"/>
      <c r="C124" s="39"/>
      <c r="D124" s="36" t="s">
        <v>11</v>
      </c>
      <c r="E124" s="11">
        <v>0</v>
      </c>
      <c r="F124" s="11">
        <v>0</v>
      </c>
      <c r="G124" s="41"/>
      <c r="H124" s="10"/>
      <c r="I124" s="28"/>
      <c r="J124" s="28"/>
      <c r="K124" s="28"/>
      <c r="L124" s="44"/>
    </row>
    <row r="125" spans="1:12" ht="45" customHeight="1" x14ac:dyDescent="0.2">
      <c r="A125" s="78"/>
      <c r="B125" s="39"/>
      <c r="C125" s="39"/>
      <c r="D125" s="36" t="s">
        <v>12</v>
      </c>
      <c r="E125" s="11">
        <v>0</v>
      </c>
      <c r="F125" s="11">
        <v>0</v>
      </c>
      <c r="G125" s="41"/>
      <c r="H125" s="10"/>
      <c r="I125" s="28"/>
      <c r="J125" s="28"/>
      <c r="K125" s="28"/>
      <c r="L125" s="44"/>
    </row>
    <row r="126" spans="1:12" x14ac:dyDescent="0.2">
      <c r="A126" s="78"/>
      <c r="B126" s="39"/>
      <c r="C126" s="39"/>
      <c r="D126" s="46" t="s">
        <v>43</v>
      </c>
      <c r="E126" s="48">
        <v>0</v>
      </c>
      <c r="F126" s="48">
        <v>0</v>
      </c>
      <c r="G126" s="41"/>
      <c r="H126" s="10"/>
      <c r="I126" s="28"/>
      <c r="J126" s="21"/>
      <c r="K126" s="28"/>
      <c r="L126" s="44"/>
    </row>
    <row r="127" spans="1:12" ht="15.75" customHeight="1" x14ac:dyDescent="0.2">
      <c r="A127" s="78"/>
      <c r="B127" s="39"/>
      <c r="C127" s="39"/>
      <c r="D127" s="47"/>
      <c r="E127" s="49"/>
      <c r="F127" s="49"/>
      <c r="G127" s="42"/>
      <c r="H127" s="10"/>
      <c r="I127" s="28"/>
      <c r="J127" s="28"/>
      <c r="K127" s="28"/>
      <c r="L127" s="45"/>
    </row>
    <row r="128" spans="1:12" ht="21.75" customHeight="1" x14ac:dyDescent="0.2">
      <c r="A128" s="37" t="s">
        <v>108</v>
      </c>
      <c r="B128" s="79" t="s">
        <v>167</v>
      </c>
      <c r="C128" s="38" t="s">
        <v>109</v>
      </c>
      <c r="D128" s="36" t="s">
        <v>7</v>
      </c>
      <c r="E128" s="11">
        <f t="shared" ref="E128:F128" si="35">E129</f>
        <v>0</v>
      </c>
      <c r="F128" s="11">
        <f t="shared" si="35"/>
        <v>0</v>
      </c>
      <c r="G128" s="57" t="s">
        <v>89</v>
      </c>
      <c r="H128" s="14" t="s">
        <v>111</v>
      </c>
      <c r="I128" s="15" t="s">
        <v>25</v>
      </c>
      <c r="J128" s="15">
        <v>-60</v>
      </c>
      <c r="K128" s="15">
        <v>0</v>
      </c>
      <c r="L128" s="29">
        <v>0</v>
      </c>
    </row>
    <row r="129" spans="1:13" ht="33" customHeight="1" x14ac:dyDescent="0.2">
      <c r="A129" s="78"/>
      <c r="B129" s="80"/>
      <c r="C129" s="39"/>
      <c r="D129" s="36" t="s">
        <v>9</v>
      </c>
      <c r="E129" s="11">
        <f t="shared" ref="E129:F129" si="36">E130+E131+E132</f>
        <v>0</v>
      </c>
      <c r="F129" s="11">
        <f t="shared" si="36"/>
        <v>0</v>
      </c>
      <c r="G129" s="58"/>
      <c r="H129" s="14" t="s">
        <v>110</v>
      </c>
      <c r="I129" s="15" t="s">
        <v>25</v>
      </c>
      <c r="J129" s="15">
        <v>6</v>
      </c>
      <c r="K129" s="15">
        <v>0</v>
      </c>
      <c r="L129" s="29"/>
    </row>
    <row r="130" spans="1:13" ht="24.75" customHeight="1" x14ac:dyDescent="0.2">
      <c r="A130" s="78"/>
      <c r="B130" s="80"/>
      <c r="C130" s="39"/>
      <c r="D130" s="13" t="s">
        <v>10</v>
      </c>
      <c r="E130" s="11">
        <v>0</v>
      </c>
      <c r="F130" s="11">
        <v>0</v>
      </c>
      <c r="G130" s="58"/>
      <c r="H130" s="14" t="s">
        <v>112</v>
      </c>
      <c r="I130" s="15" t="s">
        <v>25</v>
      </c>
      <c r="J130" s="15">
        <v>-3</v>
      </c>
      <c r="K130" s="15">
        <v>0</v>
      </c>
      <c r="L130" s="29"/>
    </row>
    <row r="131" spans="1:13" ht="36.75" customHeight="1" x14ac:dyDescent="0.2">
      <c r="A131" s="78"/>
      <c r="B131" s="80"/>
      <c r="C131" s="39"/>
      <c r="D131" s="36" t="s">
        <v>11</v>
      </c>
      <c r="E131" s="11">
        <v>0</v>
      </c>
      <c r="F131" s="11">
        <v>0</v>
      </c>
      <c r="G131" s="58"/>
      <c r="H131" s="14" t="s">
        <v>113</v>
      </c>
      <c r="I131" s="15" t="s">
        <v>25</v>
      </c>
      <c r="J131" s="15">
        <v>12.7</v>
      </c>
      <c r="K131" s="15">
        <v>0</v>
      </c>
      <c r="L131" s="29"/>
    </row>
    <row r="132" spans="1:13" ht="45.75" customHeight="1" x14ac:dyDescent="0.2">
      <c r="A132" s="78"/>
      <c r="B132" s="80"/>
      <c r="C132" s="39"/>
      <c r="D132" s="36" t="s">
        <v>12</v>
      </c>
      <c r="E132" s="11">
        <v>0</v>
      </c>
      <c r="F132" s="11">
        <v>0</v>
      </c>
      <c r="G132" s="58"/>
      <c r="H132" s="14" t="s">
        <v>114</v>
      </c>
      <c r="I132" s="15" t="s">
        <v>25</v>
      </c>
      <c r="J132" s="15">
        <v>-2.1</v>
      </c>
      <c r="K132" s="15">
        <v>0</v>
      </c>
      <c r="L132" s="29"/>
    </row>
    <row r="133" spans="1:13" ht="45.75" customHeight="1" x14ac:dyDescent="0.2">
      <c r="A133" s="78"/>
      <c r="B133" s="80"/>
      <c r="C133" s="39"/>
      <c r="D133" s="46" t="s">
        <v>44</v>
      </c>
      <c r="E133" s="48">
        <v>0</v>
      </c>
      <c r="F133" s="48">
        <v>0</v>
      </c>
      <c r="G133" s="58"/>
      <c r="H133" s="14" t="s">
        <v>115</v>
      </c>
      <c r="I133" s="15" t="s">
        <v>25</v>
      </c>
      <c r="J133" s="81" t="s">
        <v>130</v>
      </c>
      <c r="K133" s="15">
        <v>0</v>
      </c>
      <c r="L133" s="29"/>
    </row>
    <row r="134" spans="1:13" ht="45.75" customHeight="1" x14ac:dyDescent="0.2">
      <c r="A134" s="78"/>
      <c r="B134" s="80"/>
      <c r="C134" s="39"/>
      <c r="D134" s="47"/>
      <c r="E134" s="49"/>
      <c r="F134" s="49"/>
      <c r="G134" s="59"/>
      <c r="H134" s="14" t="s">
        <v>116</v>
      </c>
      <c r="I134" s="15" t="s">
        <v>25</v>
      </c>
      <c r="J134" s="15">
        <v>-1</v>
      </c>
      <c r="K134" s="15">
        <v>0</v>
      </c>
      <c r="L134" s="29"/>
      <c r="M134" s="6"/>
    </row>
    <row r="135" spans="1:13" ht="21.75" customHeight="1" x14ac:dyDescent="0.2">
      <c r="A135" s="65">
        <v>6</v>
      </c>
      <c r="B135" s="38" t="s">
        <v>126</v>
      </c>
      <c r="C135" s="38" t="s">
        <v>157</v>
      </c>
      <c r="D135" s="36" t="s">
        <v>7</v>
      </c>
      <c r="E135" s="11">
        <f>E136</f>
        <v>364481862.09999996</v>
      </c>
      <c r="F135" s="11">
        <f>F136</f>
        <v>237015351.23999998</v>
      </c>
      <c r="G135" s="27" t="s">
        <v>16</v>
      </c>
      <c r="H135" s="10"/>
      <c r="I135" s="28"/>
      <c r="J135" s="28"/>
      <c r="K135" s="28"/>
      <c r="L135" s="16">
        <v>364481862.10000002</v>
      </c>
    </row>
    <row r="136" spans="1:13" ht="33" customHeight="1" x14ac:dyDescent="0.2">
      <c r="A136" s="65"/>
      <c r="B136" s="38"/>
      <c r="C136" s="38"/>
      <c r="D136" s="36" t="s">
        <v>9</v>
      </c>
      <c r="E136" s="11">
        <f>E137+E138+E139</f>
        <v>364481862.09999996</v>
      </c>
      <c r="F136" s="11">
        <f>F137+F138+F139</f>
        <v>237015351.23999998</v>
      </c>
      <c r="G136" s="27"/>
      <c r="H136" s="10"/>
      <c r="I136" s="28"/>
      <c r="J136" s="28"/>
      <c r="K136" s="28"/>
      <c r="L136" s="29"/>
    </row>
    <row r="137" spans="1:13" ht="22.5" x14ac:dyDescent="0.2">
      <c r="A137" s="65"/>
      <c r="B137" s="38"/>
      <c r="C137" s="38"/>
      <c r="D137" s="13" t="s">
        <v>10</v>
      </c>
      <c r="E137" s="11">
        <f>+E143+E167+E185</f>
        <v>364481862.09999996</v>
      </c>
      <c r="F137" s="11">
        <f>+F143+F167+F185</f>
        <v>237015351.23999998</v>
      </c>
      <c r="G137" s="27" t="s">
        <v>16</v>
      </c>
      <c r="H137" s="10"/>
      <c r="I137" s="28"/>
      <c r="J137" s="28"/>
      <c r="K137" s="28"/>
      <c r="L137" s="16"/>
    </row>
    <row r="138" spans="1:13" ht="22.5" x14ac:dyDescent="0.2">
      <c r="A138" s="65"/>
      <c r="B138" s="38"/>
      <c r="C138" s="38"/>
      <c r="D138" s="36" t="s">
        <v>11</v>
      </c>
      <c r="E138" s="11">
        <v>0</v>
      </c>
      <c r="F138" s="11">
        <v>0</v>
      </c>
      <c r="G138" s="27" t="s">
        <v>16</v>
      </c>
      <c r="H138" s="10"/>
      <c r="I138" s="28"/>
      <c r="J138" s="28"/>
      <c r="K138" s="28"/>
      <c r="L138" s="29"/>
    </row>
    <row r="139" spans="1:13" ht="45" x14ac:dyDescent="0.2">
      <c r="A139" s="65"/>
      <c r="B139" s="38"/>
      <c r="C139" s="38"/>
      <c r="D139" s="36" t="s">
        <v>12</v>
      </c>
      <c r="E139" s="11">
        <v>0</v>
      </c>
      <c r="F139" s="11">
        <v>0</v>
      </c>
      <c r="G139" s="27" t="s">
        <v>16</v>
      </c>
      <c r="H139" s="10"/>
      <c r="I139" s="28"/>
      <c r="J139" s="28"/>
      <c r="K139" s="28"/>
      <c r="L139" s="29"/>
    </row>
    <row r="140" spans="1:13" ht="27" customHeight="1" x14ac:dyDescent="0.2">
      <c r="A140" s="65"/>
      <c r="B140" s="38"/>
      <c r="C140" s="38"/>
      <c r="D140" s="36" t="s">
        <v>42</v>
      </c>
      <c r="E140" s="11">
        <v>0</v>
      </c>
      <c r="F140" s="11">
        <v>0</v>
      </c>
      <c r="G140" s="27" t="s">
        <v>16</v>
      </c>
      <c r="H140" s="10"/>
      <c r="I140" s="28"/>
      <c r="J140" s="28"/>
      <c r="K140" s="28"/>
      <c r="L140" s="29"/>
    </row>
    <row r="141" spans="1:13" ht="57" customHeight="1" x14ac:dyDescent="0.2">
      <c r="A141" s="37" t="s">
        <v>127</v>
      </c>
      <c r="B141" s="38" t="s">
        <v>15</v>
      </c>
      <c r="C141" s="38" t="s">
        <v>157</v>
      </c>
      <c r="D141" s="36" t="s">
        <v>7</v>
      </c>
      <c r="E141" s="11">
        <f>E142</f>
        <v>123782234.73</v>
      </c>
      <c r="F141" s="11">
        <f>F142</f>
        <v>82928101.209999993</v>
      </c>
      <c r="G141" s="38" t="s">
        <v>47</v>
      </c>
      <c r="H141" s="10" t="s">
        <v>17</v>
      </c>
      <c r="I141" s="28" t="s">
        <v>18</v>
      </c>
      <c r="J141" s="28">
        <v>4</v>
      </c>
      <c r="K141" s="28">
        <v>4</v>
      </c>
      <c r="L141" s="16">
        <v>123782234.73</v>
      </c>
    </row>
    <row r="142" spans="1:13" ht="22.5" customHeight="1" x14ac:dyDescent="0.2">
      <c r="A142" s="37"/>
      <c r="B142" s="38"/>
      <c r="C142" s="38"/>
      <c r="D142" s="36" t="s">
        <v>9</v>
      </c>
      <c r="E142" s="11">
        <f>E143+E144+E145</f>
        <v>123782234.73</v>
      </c>
      <c r="F142" s="11">
        <f>F143+F144+F145</f>
        <v>82928101.209999993</v>
      </c>
      <c r="G142" s="38"/>
      <c r="H142" s="22"/>
      <c r="I142" s="28"/>
      <c r="J142" s="28"/>
      <c r="K142" s="28"/>
      <c r="L142" s="29"/>
    </row>
    <row r="143" spans="1:13" ht="22.5" x14ac:dyDescent="0.2">
      <c r="A143" s="37"/>
      <c r="B143" s="38"/>
      <c r="C143" s="38"/>
      <c r="D143" s="13" t="s">
        <v>10</v>
      </c>
      <c r="E143" s="11">
        <f>+E149+E161+E155</f>
        <v>123782234.73</v>
      </c>
      <c r="F143" s="11">
        <f>+F149+F161+F155</f>
        <v>82928101.209999993</v>
      </c>
      <c r="G143" s="38"/>
      <c r="H143" s="71"/>
      <c r="I143" s="28"/>
      <c r="J143" s="28"/>
      <c r="K143" s="28"/>
      <c r="L143" s="16"/>
    </row>
    <row r="144" spans="1:13" ht="21" customHeight="1" x14ac:dyDescent="0.2">
      <c r="A144" s="37"/>
      <c r="B144" s="38"/>
      <c r="C144" s="38"/>
      <c r="D144" s="36" t="s">
        <v>11</v>
      </c>
      <c r="E144" s="11">
        <v>0</v>
      </c>
      <c r="F144" s="11">
        <v>0</v>
      </c>
      <c r="G144" s="38"/>
      <c r="H144" s="71"/>
      <c r="I144" s="28"/>
      <c r="J144" s="28"/>
      <c r="K144" s="28"/>
      <c r="L144" s="29"/>
    </row>
    <row r="145" spans="1:13" ht="44.25" customHeight="1" x14ac:dyDescent="0.2">
      <c r="A145" s="37"/>
      <c r="B145" s="38"/>
      <c r="C145" s="38"/>
      <c r="D145" s="36" t="s">
        <v>12</v>
      </c>
      <c r="E145" s="11">
        <v>0</v>
      </c>
      <c r="F145" s="11">
        <v>0</v>
      </c>
      <c r="G145" s="38"/>
      <c r="H145" s="71"/>
      <c r="I145" s="28"/>
      <c r="J145" s="28"/>
      <c r="K145" s="28"/>
      <c r="L145" s="29"/>
    </row>
    <row r="146" spans="1:13" ht="25.5" customHeight="1" x14ac:dyDescent="0.2">
      <c r="A146" s="37"/>
      <c r="B146" s="38"/>
      <c r="C146" s="38"/>
      <c r="D146" s="36" t="s">
        <v>43</v>
      </c>
      <c r="E146" s="11">
        <v>0</v>
      </c>
      <c r="F146" s="11">
        <v>0</v>
      </c>
      <c r="G146" s="38"/>
      <c r="H146" s="71"/>
      <c r="I146" s="28"/>
      <c r="J146" s="28"/>
      <c r="K146" s="28"/>
      <c r="L146" s="29"/>
    </row>
    <row r="147" spans="1:13" ht="69" customHeight="1" x14ac:dyDescent="0.2">
      <c r="A147" s="37" t="s">
        <v>131</v>
      </c>
      <c r="B147" s="38" t="s">
        <v>19</v>
      </c>
      <c r="C147" s="38" t="s">
        <v>157</v>
      </c>
      <c r="D147" s="36" t="s">
        <v>7</v>
      </c>
      <c r="E147" s="11">
        <f t="shared" ref="E147:F147" si="37">E148</f>
        <v>115842838.89</v>
      </c>
      <c r="F147" s="11">
        <f t="shared" si="37"/>
        <v>77154686.799999997</v>
      </c>
      <c r="G147" s="57" t="s">
        <v>89</v>
      </c>
      <c r="H147" s="10" t="s">
        <v>20</v>
      </c>
      <c r="I147" s="28" t="s">
        <v>23</v>
      </c>
      <c r="J147" s="28">
        <v>70</v>
      </c>
      <c r="K147" s="28">
        <v>70</v>
      </c>
      <c r="L147" s="16">
        <v>115842838.89</v>
      </c>
    </row>
    <row r="148" spans="1:13" ht="46.5" customHeight="1" x14ac:dyDescent="0.2">
      <c r="A148" s="37"/>
      <c r="B148" s="38"/>
      <c r="C148" s="38"/>
      <c r="D148" s="36" t="s">
        <v>9</v>
      </c>
      <c r="E148" s="11">
        <f t="shared" ref="E148:F148" si="38">E149+E150+E151</f>
        <v>115842838.89</v>
      </c>
      <c r="F148" s="11">
        <f t="shared" si="38"/>
        <v>77154686.799999997</v>
      </c>
      <c r="G148" s="51"/>
      <c r="H148" s="10" t="s">
        <v>21</v>
      </c>
      <c r="I148" s="28" t="s">
        <v>24</v>
      </c>
      <c r="J148" s="28">
        <v>99</v>
      </c>
      <c r="K148" s="28">
        <v>99</v>
      </c>
      <c r="L148" s="29"/>
    </row>
    <row r="149" spans="1:13" ht="29.25" customHeight="1" x14ac:dyDescent="0.2">
      <c r="A149" s="37"/>
      <c r="B149" s="38"/>
      <c r="C149" s="38"/>
      <c r="D149" s="13" t="s">
        <v>10</v>
      </c>
      <c r="E149" s="11">
        <v>115842838.89</v>
      </c>
      <c r="F149" s="11">
        <v>77154686.799999997</v>
      </c>
      <c r="G149" s="51"/>
      <c r="H149" s="10"/>
      <c r="I149" s="28"/>
      <c r="J149" s="28"/>
      <c r="K149" s="28"/>
      <c r="L149" s="16"/>
    </row>
    <row r="150" spans="1:13" ht="29.25" customHeight="1" x14ac:dyDescent="0.2">
      <c r="A150" s="37"/>
      <c r="B150" s="38"/>
      <c r="C150" s="38"/>
      <c r="D150" s="36" t="s">
        <v>11</v>
      </c>
      <c r="E150" s="11">
        <v>0</v>
      </c>
      <c r="F150" s="11">
        <v>0</v>
      </c>
      <c r="G150" s="51"/>
      <c r="H150" s="10"/>
      <c r="I150" s="28"/>
      <c r="J150" s="28"/>
      <c r="K150" s="28"/>
      <c r="L150" s="29"/>
    </row>
    <row r="151" spans="1:13" ht="171.75" customHeight="1" x14ac:dyDescent="0.2">
      <c r="A151" s="37"/>
      <c r="B151" s="38"/>
      <c r="C151" s="38"/>
      <c r="D151" s="36" t="s">
        <v>12</v>
      </c>
      <c r="E151" s="11">
        <v>0</v>
      </c>
      <c r="F151" s="11">
        <v>0</v>
      </c>
      <c r="G151" s="51"/>
      <c r="H151" s="10" t="s">
        <v>22</v>
      </c>
      <c r="I151" s="36" t="s">
        <v>25</v>
      </c>
      <c r="J151" s="36">
        <v>1850</v>
      </c>
      <c r="K151" s="36">
        <v>1400</v>
      </c>
      <c r="L151" s="82"/>
    </row>
    <row r="152" spans="1:13" ht="27.75" customHeight="1" x14ac:dyDescent="0.2">
      <c r="A152" s="37"/>
      <c r="B152" s="38"/>
      <c r="C152" s="38"/>
      <c r="D152" s="36" t="s">
        <v>42</v>
      </c>
      <c r="E152" s="11">
        <v>0</v>
      </c>
      <c r="F152" s="11">
        <v>0</v>
      </c>
      <c r="G152" s="52"/>
      <c r="H152" s="83"/>
      <c r="I152" s="36"/>
      <c r="J152" s="36"/>
      <c r="K152" s="36"/>
      <c r="L152" s="82"/>
    </row>
    <row r="153" spans="1:13" ht="19.5" customHeight="1" x14ac:dyDescent="0.2">
      <c r="A153" s="56" t="s">
        <v>146</v>
      </c>
      <c r="B153" s="51" t="s">
        <v>166</v>
      </c>
      <c r="C153" s="57" t="s">
        <v>76</v>
      </c>
      <c r="D153" s="36" t="s">
        <v>7</v>
      </c>
      <c r="E153" s="11">
        <f>+E154</f>
        <v>7158395.8399999999</v>
      </c>
      <c r="F153" s="11">
        <f>+F154</f>
        <v>5345273.46</v>
      </c>
      <c r="G153" s="57" t="s">
        <v>138</v>
      </c>
      <c r="H153" s="10"/>
      <c r="I153" s="28"/>
      <c r="J153" s="28"/>
      <c r="K153" s="28"/>
      <c r="L153" s="29">
        <v>7158395.8399999999</v>
      </c>
    </row>
    <row r="154" spans="1:13" ht="34.5" customHeight="1" x14ac:dyDescent="0.2">
      <c r="A154" s="69"/>
      <c r="B154" s="51"/>
      <c r="C154" s="51"/>
      <c r="D154" s="36" t="s">
        <v>9</v>
      </c>
      <c r="E154" s="11">
        <f>+E155</f>
        <v>7158395.8399999999</v>
      </c>
      <c r="F154" s="11">
        <f>+F155</f>
        <v>5345273.46</v>
      </c>
      <c r="G154" s="51"/>
      <c r="H154" s="10" t="s">
        <v>26</v>
      </c>
      <c r="I154" s="28" t="s">
        <v>18</v>
      </c>
      <c r="J154" s="28">
        <v>1</v>
      </c>
      <c r="K154" s="28">
        <v>1</v>
      </c>
      <c r="L154" s="29"/>
    </row>
    <row r="155" spans="1:13" ht="22.5" x14ac:dyDescent="0.2">
      <c r="A155" s="69"/>
      <c r="B155" s="51"/>
      <c r="C155" s="51"/>
      <c r="D155" s="13" t="s">
        <v>10</v>
      </c>
      <c r="E155" s="11">
        <v>7158395.8399999999</v>
      </c>
      <c r="F155" s="11">
        <v>5345273.46</v>
      </c>
      <c r="G155" s="51"/>
      <c r="H155" s="10"/>
      <c r="I155" s="28"/>
      <c r="J155" s="28"/>
      <c r="K155" s="28"/>
      <c r="L155" s="29"/>
    </row>
    <row r="156" spans="1:13" ht="24" customHeight="1" x14ac:dyDescent="0.2">
      <c r="A156" s="69"/>
      <c r="B156" s="51"/>
      <c r="C156" s="51"/>
      <c r="D156" s="36" t="s">
        <v>11</v>
      </c>
      <c r="E156" s="11">
        <v>0</v>
      </c>
      <c r="F156" s="11">
        <v>0</v>
      </c>
      <c r="G156" s="51"/>
      <c r="H156" s="10"/>
      <c r="I156" s="28"/>
      <c r="J156" s="28"/>
      <c r="K156" s="28"/>
      <c r="L156" s="29"/>
    </row>
    <row r="157" spans="1:13" ht="43.5" customHeight="1" x14ac:dyDescent="0.2">
      <c r="A157" s="69"/>
      <c r="B157" s="51"/>
      <c r="C157" s="51"/>
      <c r="D157" s="36" t="s">
        <v>12</v>
      </c>
      <c r="E157" s="11">
        <v>0</v>
      </c>
      <c r="F157" s="11">
        <v>0</v>
      </c>
      <c r="G157" s="51"/>
      <c r="H157" s="10"/>
      <c r="I157" s="28"/>
      <c r="J157" s="28"/>
      <c r="K157" s="28"/>
      <c r="L157" s="29"/>
    </row>
    <row r="158" spans="1:13" ht="22.5" customHeight="1" x14ac:dyDescent="0.2">
      <c r="A158" s="70"/>
      <c r="B158" s="51"/>
      <c r="C158" s="52"/>
      <c r="D158" s="36" t="s">
        <v>42</v>
      </c>
      <c r="E158" s="11">
        <v>0</v>
      </c>
      <c r="F158" s="11">
        <v>0</v>
      </c>
      <c r="G158" s="52"/>
      <c r="H158" s="10"/>
      <c r="I158" s="28"/>
      <c r="J158" s="28"/>
      <c r="K158" s="28"/>
      <c r="L158" s="29"/>
    </row>
    <row r="159" spans="1:13" ht="83.25" customHeight="1" x14ac:dyDescent="0.2">
      <c r="A159" s="37" t="s">
        <v>132</v>
      </c>
      <c r="B159" s="38" t="s">
        <v>27</v>
      </c>
      <c r="C159" s="38" t="s">
        <v>157</v>
      </c>
      <c r="D159" s="36" t="s">
        <v>7</v>
      </c>
      <c r="E159" s="11">
        <f>E160+E164</f>
        <v>781000</v>
      </c>
      <c r="F159" s="11">
        <f>F160+F164</f>
        <v>428140.95</v>
      </c>
      <c r="G159" s="84"/>
      <c r="H159" s="10" t="s">
        <v>168</v>
      </c>
      <c r="I159" s="28" t="s">
        <v>18</v>
      </c>
      <c r="J159" s="28">
        <v>86</v>
      </c>
      <c r="K159" s="28">
        <v>86</v>
      </c>
      <c r="L159" s="29">
        <v>781000</v>
      </c>
      <c r="M159" s="6"/>
    </row>
    <row r="160" spans="1:13" ht="47.25" customHeight="1" x14ac:dyDescent="0.2">
      <c r="A160" s="37"/>
      <c r="B160" s="38"/>
      <c r="C160" s="38"/>
      <c r="D160" s="36" t="s">
        <v>9</v>
      </c>
      <c r="E160" s="11">
        <f t="shared" ref="E160:F160" si="39">E161+E162+E163</f>
        <v>781000</v>
      </c>
      <c r="F160" s="11">
        <f t="shared" si="39"/>
        <v>428140.95</v>
      </c>
      <c r="G160" s="84"/>
      <c r="H160" s="10" t="s">
        <v>28</v>
      </c>
      <c r="I160" s="28" t="s">
        <v>24</v>
      </c>
      <c r="J160" s="28">
        <v>73.2</v>
      </c>
      <c r="K160" s="28">
        <v>73.2</v>
      </c>
      <c r="L160" s="29"/>
    </row>
    <row r="161" spans="1:12" ht="39" customHeight="1" x14ac:dyDescent="0.2">
      <c r="A161" s="37"/>
      <c r="B161" s="38"/>
      <c r="C161" s="38"/>
      <c r="D161" s="13" t="s">
        <v>10</v>
      </c>
      <c r="E161" s="11">
        <v>781000</v>
      </c>
      <c r="F161" s="11">
        <v>428140.95</v>
      </c>
      <c r="G161" s="84"/>
      <c r="H161" s="10" t="s">
        <v>29</v>
      </c>
      <c r="I161" s="28" t="s">
        <v>24</v>
      </c>
      <c r="J161" s="28">
        <v>100</v>
      </c>
      <c r="K161" s="28">
        <v>100</v>
      </c>
      <c r="L161" s="29"/>
    </row>
    <row r="162" spans="1:12" ht="28.5" customHeight="1" x14ac:dyDescent="0.2">
      <c r="A162" s="37"/>
      <c r="B162" s="38"/>
      <c r="C162" s="38"/>
      <c r="D162" s="36" t="s">
        <v>11</v>
      </c>
      <c r="E162" s="11">
        <v>0</v>
      </c>
      <c r="F162" s="11">
        <v>0</v>
      </c>
      <c r="G162" s="84"/>
      <c r="H162" s="10"/>
      <c r="I162" s="28"/>
      <c r="J162" s="28"/>
      <c r="K162" s="28"/>
      <c r="L162" s="29"/>
    </row>
    <row r="163" spans="1:12" ht="23.25" customHeight="1" x14ac:dyDescent="0.2">
      <c r="A163" s="37"/>
      <c r="B163" s="38"/>
      <c r="C163" s="38"/>
      <c r="D163" s="36" t="s">
        <v>12</v>
      </c>
      <c r="E163" s="11">
        <v>0</v>
      </c>
      <c r="F163" s="11">
        <v>0</v>
      </c>
      <c r="G163" s="84"/>
      <c r="H163" s="10"/>
      <c r="I163" s="28"/>
      <c r="J163" s="28"/>
      <c r="K163" s="28"/>
      <c r="L163" s="29"/>
    </row>
    <row r="164" spans="1:12" ht="24" customHeight="1" x14ac:dyDescent="0.2">
      <c r="A164" s="37"/>
      <c r="B164" s="38"/>
      <c r="C164" s="38"/>
      <c r="D164" s="36" t="s">
        <v>42</v>
      </c>
      <c r="E164" s="11">
        <v>0</v>
      </c>
      <c r="F164" s="11">
        <v>0</v>
      </c>
      <c r="G164" s="84"/>
      <c r="H164" s="10"/>
      <c r="I164" s="28"/>
      <c r="J164" s="28"/>
      <c r="K164" s="28"/>
      <c r="L164" s="29"/>
    </row>
    <row r="165" spans="1:12" ht="33" customHeight="1" x14ac:dyDescent="0.2">
      <c r="A165" s="37" t="s">
        <v>133</v>
      </c>
      <c r="B165" s="38" t="s">
        <v>175</v>
      </c>
      <c r="C165" s="38" t="s">
        <v>157</v>
      </c>
      <c r="D165" s="36" t="s">
        <v>7</v>
      </c>
      <c r="E165" s="11">
        <f>E166</f>
        <v>195630551.91999999</v>
      </c>
      <c r="F165" s="11">
        <f>F166</f>
        <v>124781264</v>
      </c>
      <c r="G165" s="85" t="s">
        <v>49</v>
      </c>
      <c r="H165" s="10" t="s">
        <v>30</v>
      </c>
      <c r="I165" s="28" t="s">
        <v>31</v>
      </c>
      <c r="J165" s="28">
        <v>6300</v>
      </c>
      <c r="K165" s="28">
        <v>3494</v>
      </c>
      <c r="L165" s="16">
        <v>195630551.91999999</v>
      </c>
    </row>
    <row r="166" spans="1:12" ht="22.5" customHeight="1" x14ac:dyDescent="0.2">
      <c r="A166" s="37"/>
      <c r="B166" s="38"/>
      <c r="C166" s="38"/>
      <c r="D166" s="36" t="s">
        <v>9</v>
      </c>
      <c r="E166" s="11">
        <f>E167</f>
        <v>195630551.91999999</v>
      </c>
      <c r="F166" s="11">
        <f>F167</f>
        <v>124781264</v>
      </c>
      <c r="G166" s="85"/>
      <c r="H166" s="10"/>
      <c r="I166" s="28"/>
      <c r="J166" s="28"/>
      <c r="K166" s="28"/>
      <c r="L166" s="29"/>
    </row>
    <row r="167" spans="1:12" ht="22.5" customHeight="1" x14ac:dyDescent="0.2">
      <c r="A167" s="37"/>
      <c r="B167" s="38"/>
      <c r="C167" s="38"/>
      <c r="D167" s="13" t="s">
        <v>10</v>
      </c>
      <c r="E167" s="11">
        <f>E173+E179</f>
        <v>195630551.91999999</v>
      </c>
      <c r="F167" s="11">
        <f>+F173</f>
        <v>124781264</v>
      </c>
      <c r="G167" s="85"/>
      <c r="H167" s="10"/>
      <c r="I167" s="28"/>
      <c r="J167" s="28"/>
      <c r="K167" s="28"/>
      <c r="L167" s="16"/>
    </row>
    <row r="168" spans="1:12" ht="29.25" customHeight="1" x14ac:dyDescent="0.2">
      <c r="A168" s="37"/>
      <c r="B168" s="38"/>
      <c r="C168" s="38"/>
      <c r="D168" s="36" t="s">
        <v>11</v>
      </c>
      <c r="E168" s="11">
        <v>0</v>
      </c>
      <c r="F168" s="11">
        <v>0</v>
      </c>
      <c r="G168" s="85"/>
      <c r="H168" s="10"/>
      <c r="I168" s="28"/>
      <c r="J168" s="28"/>
      <c r="K168" s="28"/>
      <c r="L168" s="29"/>
    </row>
    <row r="169" spans="1:12" ht="24.75" customHeight="1" x14ac:dyDescent="0.2">
      <c r="A169" s="37"/>
      <c r="B169" s="38"/>
      <c r="C169" s="38"/>
      <c r="D169" s="36" t="s">
        <v>12</v>
      </c>
      <c r="E169" s="11">
        <v>0</v>
      </c>
      <c r="F169" s="11">
        <v>0</v>
      </c>
      <c r="G169" s="85"/>
      <c r="H169" s="10"/>
      <c r="I169" s="28"/>
      <c r="J169" s="28"/>
      <c r="K169" s="28"/>
      <c r="L169" s="29"/>
    </row>
    <row r="170" spans="1:12" ht="24" customHeight="1" x14ac:dyDescent="0.2">
      <c r="A170" s="37"/>
      <c r="B170" s="38"/>
      <c r="C170" s="38"/>
      <c r="D170" s="36" t="s">
        <v>42</v>
      </c>
      <c r="E170" s="11">
        <v>0</v>
      </c>
      <c r="F170" s="11">
        <v>0</v>
      </c>
      <c r="G170" s="85"/>
      <c r="H170" s="10"/>
      <c r="I170" s="28"/>
      <c r="J170" s="28"/>
      <c r="K170" s="28"/>
      <c r="L170" s="29"/>
    </row>
    <row r="171" spans="1:12" ht="78.75" customHeight="1" x14ac:dyDescent="0.2">
      <c r="A171" s="37" t="s">
        <v>134</v>
      </c>
      <c r="B171" s="38" t="s">
        <v>176</v>
      </c>
      <c r="C171" s="38" t="s">
        <v>157</v>
      </c>
      <c r="D171" s="36" t="s">
        <v>7</v>
      </c>
      <c r="E171" s="11">
        <f>E172</f>
        <v>195260551.91999999</v>
      </c>
      <c r="F171" s="11">
        <f>F172</f>
        <v>124781264</v>
      </c>
      <c r="G171" s="84"/>
      <c r="H171" s="10" t="s">
        <v>33</v>
      </c>
      <c r="I171" s="28" t="s">
        <v>23</v>
      </c>
      <c r="J171" s="28">
        <v>6.3</v>
      </c>
      <c r="K171" s="28">
        <v>6.3</v>
      </c>
      <c r="L171" s="29">
        <v>195630551.91999999</v>
      </c>
    </row>
    <row r="172" spans="1:12" ht="33.75" x14ac:dyDescent="0.2">
      <c r="A172" s="37"/>
      <c r="B172" s="38"/>
      <c r="C172" s="38"/>
      <c r="D172" s="36" t="s">
        <v>9</v>
      </c>
      <c r="E172" s="11">
        <f>E173</f>
        <v>195260551.91999999</v>
      </c>
      <c r="F172" s="11">
        <f>F173</f>
        <v>124781264</v>
      </c>
      <c r="G172" s="84"/>
      <c r="H172" s="10" t="s">
        <v>34</v>
      </c>
      <c r="I172" s="28" t="s">
        <v>23</v>
      </c>
      <c r="J172" s="28">
        <v>6.8</v>
      </c>
      <c r="K172" s="28">
        <v>6.8</v>
      </c>
      <c r="L172" s="29"/>
    </row>
    <row r="173" spans="1:12" ht="22.5" x14ac:dyDescent="0.2">
      <c r="A173" s="37"/>
      <c r="B173" s="38"/>
      <c r="C173" s="38"/>
      <c r="D173" s="13" t="s">
        <v>10</v>
      </c>
      <c r="E173" s="11">
        <v>195260551.91999999</v>
      </c>
      <c r="F173" s="11">
        <v>124781264</v>
      </c>
      <c r="G173" s="84"/>
      <c r="H173" s="10" t="s">
        <v>35</v>
      </c>
      <c r="I173" s="28" t="s">
        <v>23</v>
      </c>
      <c r="J173" s="28">
        <v>18.5</v>
      </c>
      <c r="K173" s="28">
        <v>18.5</v>
      </c>
      <c r="L173" s="29"/>
    </row>
    <row r="174" spans="1:12" ht="27" customHeight="1" x14ac:dyDescent="0.2">
      <c r="A174" s="37"/>
      <c r="B174" s="38"/>
      <c r="C174" s="38"/>
      <c r="D174" s="36" t="s">
        <v>11</v>
      </c>
      <c r="E174" s="11">
        <v>0</v>
      </c>
      <c r="F174" s="11">
        <v>0</v>
      </c>
      <c r="G174" s="84"/>
      <c r="H174" s="10"/>
      <c r="I174" s="28"/>
      <c r="J174" s="28"/>
      <c r="K174" s="28"/>
      <c r="L174" s="29"/>
    </row>
    <row r="175" spans="1:12" ht="45" x14ac:dyDescent="0.2">
      <c r="A175" s="37"/>
      <c r="B175" s="38"/>
      <c r="C175" s="38"/>
      <c r="D175" s="36" t="s">
        <v>12</v>
      </c>
      <c r="E175" s="11">
        <v>0</v>
      </c>
      <c r="F175" s="11">
        <v>0</v>
      </c>
      <c r="G175" s="84"/>
      <c r="H175" s="10"/>
      <c r="I175" s="28"/>
      <c r="J175" s="28"/>
      <c r="K175" s="28"/>
      <c r="L175" s="29"/>
    </row>
    <row r="176" spans="1:12" ht="153.75" customHeight="1" x14ac:dyDescent="0.2">
      <c r="A176" s="37"/>
      <c r="B176" s="38"/>
      <c r="C176" s="38"/>
      <c r="D176" s="36" t="s">
        <v>8</v>
      </c>
      <c r="E176" s="11">
        <v>0</v>
      </c>
      <c r="F176" s="11">
        <v>0</v>
      </c>
      <c r="G176" s="84"/>
      <c r="H176" s="10"/>
      <c r="I176" s="28"/>
      <c r="J176" s="28"/>
      <c r="K176" s="28"/>
      <c r="L176" s="29"/>
    </row>
    <row r="177" spans="1:12" ht="80.25" customHeight="1" x14ac:dyDescent="0.2">
      <c r="A177" s="37" t="s">
        <v>178</v>
      </c>
      <c r="B177" s="38" t="s">
        <v>177</v>
      </c>
      <c r="C177" s="38" t="s">
        <v>157</v>
      </c>
      <c r="D177" s="36" t="s">
        <v>7</v>
      </c>
      <c r="E177" s="11">
        <f>E178</f>
        <v>370000</v>
      </c>
      <c r="F177" s="11">
        <f>F178</f>
        <v>0</v>
      </c>
      <c r="G177" s="57" t="s">
        <v>140</v>
      </c>
      <c r="H177" s="10" t="s">
        <v>179</v>
      </c>
      <c r="I177" s="28" t="s">
        <v>18</v>
      </c>
      <c r="J177" s="28">
        <v>1</v>
      </c>
      <c r="K177" s="28">
        <v>0</v>
      </c>
      <c r="L177" s="29">
        <v>370000</v>
      </c>
    </row>
    <row r="178" spans="1:12" ht="33.75" x14ac:dyDescent="0.2">
      <c r="A178" s="37"/>
      <c r="B178" s="38"/>
      <c r="C178" s="38"/>
      <c r="D178" s="36" t="s">
        <v>9</v>
      </c>
      <c r="E178" s="11">
        <f>E179+E180+E181</f>
        <v>370000</v>
      </c>
      <c r="F178" s="11">
        <f>F179+F180+F181</f>
        <v>0</v>
      </c>
      <c r="G178" s="51"/>
      <c r="H178" s="10"/>
      <c r="I178" s="28"/>
      <c r="J178" s="28"/>
      <c r="K178" s="28"/>
      <c r="L178" s="29"/>
    </row>
    <row r="179" spans="1:12" ht="22.5" x14ac:dyDescent="0.2">
      <c r="A179" s="37"/>
      <c r="B179" s="38"/>
      <c r="C179" s="38"/>
      <c r="D179" s="13" t="s">
        <v>10</v>
      </c>
      <c r="E179" s="11">
        <v>370000</v>
      </c>
      <c r="F179" s="11">
        <v>0</v>
      </c>
      <c r="G179" s="51"/>
      <c r="H179" s="10"/>
      <c r="I179" s="28"/>
      <c r="J179" s="28"/>
      <c r="K179" s="28"/>
      <c r="L179" s="29"/>
    </row>
    <row r="180" spans="1:12" ht="22.5" x14ac:dyDescent="0.2">
      <c r="A180" s="37"/>
      <c r="B180" s="38"/>
      <c r="C180" s="38"/>
      <c r="D180" s="36" t="s">
        <v>11</v>
      </c>
      <c r="E180" s="11">
        <v>0</v>
      </c>
      <c r="F180" s="11">
        <v>0</v>
      </c>
      <c r="G180" s="51"/>
      <c r="H180" s="10"/>
      <c r="I180" s="28"/>
      <c r="J180" s="28"/>
      <c r="K180" s="28"/>
      <c r="L180" s="29"/>
    </row>
    <row r="181" spans="1:12" ht="45" x14ac:dyDescent="0.2">
      <c r="A181" s="37"/>
      <c r="B181" s="38"/>
      <c r="C181" s="38"/>
      <c r="D181" s="36" t="s">
        <v>12</v>
      </c>
      <c r="E181" s="11">
        <v>0</v>
      </c>
      <c r="F181" s="11">
        <v>0</v>
      </c>
      <c r="G181" s="51"/>
      <c r="H181" s="10"/>
      <c r="I181" s="28"/>
      <c r="J181" s="28"/>
      <c r="K181" s="28"/>
      <c r="L181" s="29"/>
    </row>
    <row r="182" spans="1:12" ht="22.5" x14ac:dyDescent="0.2">
      <c r="A182" s="37"/>
      <c r="B182" s="38"/>
      <c r="C182" s="38"/>
      <c r="D182" s="36" t="s">
        <v>42</v>
      </c>
      <c r="E182" s="11">
        <v>0</v>
      </c>
      <c r="F182" s="11">
        <v>0</v>
      </c>
      <c r="G182" s="52"/>
      <c r="H182" s="10"/>
      <c r="I182" s="28"/>
      <c r="J182" s="28"/>
      <c r="K182" s="28"/>
      <c r="L182" s="29"/>
    </row>
    <row r="183" spans="1:12" ht="78.75" x14ac:dyDescent="0.2">
      <c r="A183" s="37" t="s">
        <v>135</v>
      </c>
      <c r="B183" s="38" t="s">
        <v>128</v>
      </c>
      <c r="C183" s="38" t="s">
        <v>157</v>
      </c>
      <c r="D183" s="36" t="s">
        <v>7</v>
      </c>
      <c r="E183" s="11">
        <f>E184</f>
        <v>45069075.450000003</v>
      </c>
      <c r="F183" s="11">
        <f>F184</f>
        <v>29305986.030000001</v>
      </c>
      <c r="G183" s="57" t="s">
        <v>140</v>
      </c>
      <c r="H183" s="10" t="s">
        <v>142</v>
      </c>
      <c r="I183" s="28" t="s">
        <v>24</v>
      </c>
      <c r="J183" s="28">
        <v>91</v>
      </c>
      <c r="K183" s="28">
        <v>91</v>
      </c>
      <c r="L183" s="29">
        <f>L189</f>
        <v>45069075.450000003</v>
      </c>
    </row>
    <row r="184" spans="1:12" ht="33.75" x14ac:dyDescent="0.2">
      <c r="A184" s="37"/>
      <c r="B184" s="38"/>
      <c r="C184" s="38"/>
      <c r="D184" s="36" t="s">
        <v>9</v>
      </c>
      <c r="E184" s="11">
        <f>E185+E186+E187</f>
        <v>45069075.450000003</v>
      </c>
      <c r="F184" s="11">
        <f>F185+F186+F187</f>
        <v>29305986.030000001</v>
      </c>
      <c r="G184" s="51"/>
      <c r="H184" s="10"/>
      <c r="I184" s="28"/>
      <c r="J184" s="28"/>
      <c r="K184" s="28"/>
      <c r="L184" s="29"/>
    </row>
    <row r="185" spans="1:12" ht="22.5" x14ac:dyDescent="0.2">
      <c r="A185" s="37"/>
      <c r="B185" s="38"/>
      <c r="C185" s="38"/>
      <c r="D185" s="13" t="s">
        <v>10</v>
      </c>
      <c r="E185" s="11">
        <f>+E191+E197</f>
        <v>45069075.450000003</v>
      </c>
      <c r="F185" s="11">
        <f>+F191+F197</f>
        <v>29305986.030000001</v>
      </c>
      <c r="G185" s="51"/>
      <c r="H185" s="10"/>
      <c r="I185" s="28"/>
      <c r="J185" s="28"/>
      <c r="K185" s="28"/>
      <c r="L185" s="29"/>
    </row>
    <row r="186" spans="1:12" ht="22.5" x14ac:dyDescent="0.2">
      <c r="A186" s="37"/>
      <c r="B186" s="38"/>
      <c r="C186" s="38"/>
      <c r="D186" s="36" t="s">
        <v>11</v>
      </c>
      <c r="E186" s="11">
        <v>0</v>
      </c>
      <c r="F186" s="11">
        <v>0</v>
      </c>
      <c r="G186" s="51"/>
      <c r="H186" s="10"/>
      <c r="I186" s="28"/>
      <c r="J186" s="28"/>
      <c r="K186" s="28"/>
      <c r="L186" s="29"/>
    </row>
    <row r="187" spans="1:12" ht="45" x14ac:dyDescent="0.2">
      <c r="A187" s="37"/>
      <c r="B187" s="38"/>
      <c r="C187" s="38"/>
      <c r="D187" s="36" t="s">
        <v>12</v>
      </c>
      <c r="E187" s="11">
        <v>0</v>
      </c>
      <c r="F187" s="11">
        <v>0</v>
      </c>
      <c r="G187" s="51"/>
      <c r="H187" s="10"/>
      <c r="I187" s="28"/>
      <c r="J187" s="28"/>
      <c r="K187" s="28"/>
      <c r="L187" s="29"/>
    </row>
    <row r="188" spans="1:12" ht="22.5" x14ac:dyDescent="0.2">
      <c r="A188" s="37"/>
      <c r="B188" s="38"/>
      <c r="C188" s="38"/>
      <c r="D188" s="36" t="s">
        <v>42</v>
      </c>
      <c r="E188" s="11">
        <v>0</v>
      </c>
      <c r="F188" s="11">
        <v>0</v>
      </c>
      <c r="G188" s="52"/>
      <c r="H188" s="10"/>
      <c r="I188" s="28"/>
      <c r="J188" s="28"/>
      <c r="K188" s="28"/>
      <c r="L188" s="29"/>
    </row>
    <row r="189" spans="1:12" ht="56.25" x14ac:dyDescent="0.2">
      <c r="A189" s="37" t="s">
        <v>136</v>
      </c>
      <c r="B189" s="38" t="s">
        <v>129</v>
      </c>
      <c r="C189" s="38" t="s">
        <v>159</v>
      </c>
      <c r="D189" s="36" t="s">
        <v>7</v>
      </c>
      <c r="E189" s="11">
        <f t="shared" ref="E189:F189" si="40">E190</f>
        <v>45069075.450000003</v>
      </c>
      <c r="F189" s="11">
        <f t="shared" si="40"/>
        <v>29305986.030000001</v>
      </c>
      <c r="G189" s="57"/>
      <c r="H189" s="10" t="s">
        <v>118</v>
      </c>
      <c r="I189" s="28" t="s">
        <v>24</v>
      </c>
      <c r="J189" s="28">
        <v>75</v>
      </c>
      <c r="K189" s="28">
        <v>75</v>
      </c>
      <c r="L189" s="29">
        <v>45069075.450000003</v>
      </c>
    </row>
    <row r="190" spans="1:12" ht="33.75" x14ac:dyDescent="0.2">
      <c r="A190" s="37"/>
      <c r="B190" s="38"/>
      <c r="C190" s="38"/>
      <c r="D190" s="36" t="s">
        <v>9</v>
      </c>
      <c r="E190" s="11">
        <f t="shared" ref="E190:F190" si="41">E191+E192+E193</f>
        <v>45069075.450000003</v>
      </c>
      <c r="F190" s="11">
        <f t="shared" si="41"/>
        <v>29305986.030000001</v>
      </c>
      <c r="G190" s="51"/>
      <c r="H190" s="10" t="s">
        <v>158</v>
      </c>
      <c r="I190" s="28" t="s">
        <v>18</v>
      </c>
      <c r="J190" s="28">
        <v>7</v>
      </c>
      <c r="K190" s="28">
        <v>6</v>
      </c>
      <c r="L190" s="29"/>
    </row>
    <row r="191" spans="1:12" ht="22.5" x14ac:dyDescent="0.2">
      <c r="A191" s="37"/>
      <c r="B191" s="38"/>
      <c r="C191" s="38"/>
      <c r="D191" s="13" t="s">
        <v>10</v>
      </c>
      <c r="E191" s="11">
        <v>45069075.450000003</v>
      </c>
      <c r="F191" s="11">
        <v>29305986.030000001</v>
      </c>
      <c r="G191" s="51"/>
      <c r="H191" s="10"/>
      <c r="I191" s="28"/>
      <c r="J191" s="28"/>
      <c r="K191" s="28"/>
      <c r="L191" s="29"/>
    </row>
    <row r="192" spans="1:12" ht="22.5" x14ac:dyDescent="0.2">
      <c r="A192" s="37"/>
      <c r="B192" s="38"/>
      <c r="C192" s="38"/>
      <c r="D192" s="36" t="s">
        <v>11</v>
      </c>
      <c r="E192" s="11">
        <v>0</v>
      </c>
      <c r="F192" s="11">
        <v>0</v>
      </c>
      <c r="G192" s="51"/>
      <c r="H192" s="10"/>
      <c r="I192" s="28"/>
      <c r="J192" s="28"/>
      <c r="K192" s="28"/>
      <c r="L192" s="29"/>
    </row>
    <row r="193" spans="1:12" ht="45" x14ac:dyDescent="0.2">
      <c r="A193" s="37"/>
      <c r="B193" s="38"/>
      <c r="C193" s="38"/>
      <c r="D193" s="36" t="s">
        <v>12</v>
      </c>
      <c r="E193" s="11">
        <v>0</v>
      </c>
      <c r="F193" s="11">
        <v>0</v>
      </c>
      <c r="G193" s="51"/>
      <c r="H193" s="10"/>
      <c r="I193" s="28"/>
      <c r="J193" s="28"/>
      <c r="K193" s="28"/>
      <c r="L193" s="29"/>
    </row>
    <row r="194" spans="1:12" ht="22.5" x14ac:dyDescent="0.2">
      <c r="A194" s="37"/>
      <c r="B194" s="38"/>
      <c r="C194" s="38"/>
      <c r="D194" s="36" t="s">
        <v>42</v>
      </c>
      <c r="E194" s="11">
        <v>0</v>
      </c>
      <c r="F194" s="11">
        <v>0</v>
      </c>
      <c r="G194" s="52"/>
      <c r="H194" s="10"/>
      <c r="I194" s="28"/>
      <c r="J194" s="28"/>
      <c r="K194" s="28"/>
      <c r="L194" s="29"/>
    </row>
    <row r="195" spans="1:12" ht="56.25" x14ac:dyDescent="0.2">
      <c r="A195" s="53" t="s">
        <v>137</v>
      </c>
      <c r="B195" s="57" t="s">
        <v>37</v>
      </c>
      <c r="C195" s="57" t="s">
        <v>157</v>
      </c>
      <c r="D195" s="36" t="s">
        <v>7</v>
      </c>
      <c r="E195" s="11">
        <f t="shared" ref="E195:F195" si="42">E196</f>
        <v>0</v>
      </c>
      <c r="F195" s="11">
        <f t="shared" si="42"/>
        <v>0</v>
      </c>
      <c r="G195" s="57" t="s">
        <v>141</v>
      </c>
      <c r="H195" s="10" t="s">
        <v>143</v>
      </c>
      <c r="I195" s="28" t="s">
        <v>18</v>
      </c>
      <c r="J195" s="15">
        <v>93</v>
      </c>
      <c r="K195" s="28">
        <v>49</v>
      </c>
      <c r="L195" s="29">
        <v>0</v>
      </c>
    </row>
    <row r="196" spans="1:12" ht="33.75" x14ac:dyDescent="0.2">
      <c r="A196" s="75"/>
      <c r="B196" s="51"/>
      <c r="C196" s="51"/>
      <c r="D196" s="36" t="s">
        <v>9</v>
      </c>
      <c r="E196" s="11">
        <f t="shared" ref="E196:F196" si="43">E197+E198+E199</f>
        <v>0</v>
      </c>
      <c r="F196" s="11">
        <f t="shared" si="43"/>
        <v>0</v>
      </c>
      <c r="G196" s="51"/>
      <c r="H196" s="10" t="s">
        <v>144</v>
      </c>
      <c r="I196" s="28" t="s">
        <v>18</v>
      </c>
      <c r="J196" s="28"/>
      <c r="K196" s="28"/>
      <c r="L196" s="29"/>
    </row>
    <row r="197" spans="1:12" ht="45" x14ac:dyDescent="0.2">
      <c r="A197" s="75"/>
      <c r="B197" s="51"/>
      <c r="C197" s="51"/>
      <c r="D197" s="13" t="s">
        <v>10</v>
      </c>
      <c r="E197" s="11">
        <f>+E203+E209</f>
        <v>0</v>
      </c>
      <c r="F197" s="11">
        <f>+F203+F209</f>
        <v>0</v>
      </c>
      <c r="G197" s="51"/>
      <c r="H197" s="14" t="s">
        <v>145</v>
      </c>
      <c r="I197" s="28" t="s">
        <v>18</v>
      </c>
      <c r="J197" s="28"/>
      <c r="K197" s="28"/>
      <c r="L197" s="29"/>
    </row>
    <row r="198" spans="1:12" ht="22.5" x14ac:dyDescent="0.2">
      <c r="A198" s="75"/>
      <c r="B198" s="51"/>
      <c r="C198" s="51"/>
      <c r="D198" s="36" t="s">
        <v>11</v>
      </c>
      <c r="E198" s="11">
        <v>0</v>
      </c>
      <c r="F198" s="11">
        <v>0</v>
      </c>
      <c r="G198" s="51"/>
      <c r="H198" s="10"/>
      <c r="I198" s="28"/>
      <c r="J198" s="28"/>
      <c r="K198" s="28"/>
      <c r="L198" s="29"/>
    </row>
    <row r="199" spans="1:12" ht="45" x14ac:dyDescent="0.2">
      <c r="A199" s="75"/>
      <c r="B199" s="51"/>
      <c r="C199" s="51"/>
      <c r="D199" s="36" t="s">
        <v>12</v>
      </c>
      <c r="E199" s="11">
        <v>0</v>
      </c>
      <c r="F199" s="11">
        <v>0</v>
      </c>
      <c r="G199" s="51"/>
      <c r="H199" s="10"/>
      <c r="I199" s="28"/>
      <c r="J199" s="28"/>
      <c r="K199" s="28"/>
      <c r="L199" s="29"/>
    </row>
    <row r="200" spans="1:12" ht="22.5" x14ac:dyDescent="0.2">
      <c r="A200" s="75"/>
      <c r="B200" s="51"/>
      <c r="C200" s="51"/>
      <c r="D200" s="36" t="s">
        <v>42</v>
      </c>
      <c r="E200" s="11">
        <v>0</v>
      </c>
      <c r="F200" s="11">
        <v>0</v>
      </c>
      <c r="G200" s="52"/>
      <c r="H200" s="10"/>
      <c r="I200" s="28"/>
      <c r="J200" s="28"/>
      <c r="K200" s="28"/>
      <c r="L200" s="29"/>
    </row>
    <row r="201" spans="1:12" x14ac:dyDescent="0.2">
      <c r="A201" s="54"/>
      <c r="B201" s="58"/>
      <c r="C201" s="51"/>
      <c r="D201" s="36" t="s">
        <v>7</v>
      </c>
      <c r="E201" s="11">
        <f t="shared" ref="E201:F201" si="44">E202</f>
        <v>0</v>
      </c>
      <c r="F201" s="11">
        <f t="shared" si="44"/>
        <v>0</v>
      </c>
      <c r="G201" s="57"/>
      <c r="H201" s="10"/>
      <c r="I201" s="28"/>
      <c r="J201" s="28"/>
      <c r="K201" s="28"/>
      <c r="L201" s="29">
        <v>0</v>
      </c>
    </row>
    <row r="202" spans="1:12" ht="33.75" x14ac:dyDescent="0.2">
      <c r="A202" s="54"/>
      <c r="B202" s="58"/>
      <c r="C202" s="51"/>
      <c r="D202" s="36" t="s">
        <v>9</v>
      </c>
      <c r="E202" s="11">
        <f t="shared" ref="E202:F202" si="45">E203+E204+E205</f>
        <v>0</v>
      </c>
      <c r="F202" s="11">
        <f t="shared" si="45"/>
        <v>0</v>
      </c>
      <c r="G202" s="51"/>
      <c r="H202" s="10"/>
      <c r="I202" s="28"/>
      <c r="J202" s="28"/>
      <c r="K202" s="28"/>
      <c r="L202" s="29"/>
    </row>
    <row r="203" spans="1:12" ht="22.5" x14ac:dyDescent="0.2">
      <c r="A203" s="54"/>
      <c r="B203" s="58"/>
      <c r="C203" s="51"/>
      <c r="D203" s="13" t="s">
        <v>10</v>
      </c>
      <c r="E203" s="11">
        <v>0</v>
      </c>
      <c r="F203" s="11">
        <v>0</v>
      </c>
      <c r="G203" s="51"/>
      <c r="H203" s="10"/>
      <c r="I203" s="28"/>
      <c r="J203" s="28"/>
      <c r="K203" s="28"/>
      <c r="L203" s="29"/>
    </row>
    <row r="204" spans="1:12" ht="22.5" x14ac:dyDescent="0.2">
      <c r="A204" s="54"/>
      <c r="B204" s="58"/>
      <c r="C204" s="51"/>
      <c r="D204" s="36" t="s">
        <v>11</v>
      </c>
      <c r="E204" s="11">
        <v>0</v>
      </c>
      <c r="F204" s="11">
        <v>0</v>
      </c>
      <c r="G204" s="51"/>
      <c r="H204" s="10"/>
      <c r="I204" s="28"/>
      <c r="J204" s="28"/>
      <c r="K204" s="28"/>
      <c r="L204" s="29"/>
    </row>
    <row r="205" spans="1:12" ht="45" x14ac:dyDescent="0.2">
      <c r="A205" s="54"/>
      <c r="B205" s="58"/>
      <c r="C205" s="51"/>
      <c r="D205" s="36" t="s">
        <v>12</v>
      </c>
      <c r="E205" s="11">
        <v>0</v>
      </c>
      <c r="F205" s="11">
        <v>0</v>
      </c>
      <c r="G205" s="51"/>
      <c r="H205" s="10"/>
      <c r="I205" s="28"/>
      <c r="J205" s="28"/>
      <c r="K205" s="28"/>
      <c r="L205" s="29"/>
    </row>
    <row r="206" spans="1:12" ht="22.5" x14ac:dyDescent="0.2">
      <c r="A206" s="54"/>
      <c r="B206" s="58"/>
      <c r="C206" s="52"/>
      <c r="D206" s="36" t="s">
        <v>42</v>
      </c>
      <c r="E206" s="11">
        <v>0</v>
      </c>
      <c r="F206" s="11">
        <v>0</v>
      </c>
      <c r="G206" s="52"/>
      <c r="H206" s="10"/>
      <c r="I206" s="28"/>
      <c r="J206" s="28"/>
      <c r="K206" s="28"/>
      <c r="L206" s="29"/>
    </row>
    <row r="207" spans="1:12" x14ac:dyDescent="0.2">
      <c r="A207" s="54"/>
      <c r="B207" s="58"/>
      <c r="C207" s="38" t="s">
        <v>48</v>
      </c>
      <c r="D207" s="36" t="s">
        <v>7</v>
      </c>
      <c r="E207" s="11">
        <f t="shared" ref="E207:F207" si="46">E208</f>
        <v>0</v>
      </c>
      <c r="F207" s="11">
        <f t="shared" si="46"/>
        <v>0</v>
      </c>
      <c r="G207" s="57"/>
      <c r="H207" s="10"/>
      <c r="I207" s="28"/>
      <c r="J207" s="28"/>
      <c r="K207" s="28"/>
      <c r="L207" s="29">
        <v>0</v>
      </c>
    </row>
    <row r="208" spans="1:12" ht="33.75" x14ac:dyDescent="0.2">
      <c r="A208" s="54"/>
      <c r="B208" s="58"/>
      <c r="C208" s="38"/>
      <c r="D208" s="36" t="s">
        <v>9</v>
      </c>
      <c r="E208" s="11">
        <f t="shared" ref="E208:F208" si="47">E209+E210+E211</f>
        <v>0</v>
      </c>
      <c r="F208" s="11">
        <f t="shared" si="47"/>
        <v>0</v>
      </c>
      <c r="G208" s="51"/>
      <c r="H208" s="10"/>
      <c r="I208" s="28"/>
      <c r="J208" s="28"/>
      <c r="K208" s="28"/>
      <c r="L208" s="29"/>
    </row>
    <row r="209" spans="1:12" ht="22.5" x14ac:dyDescent="0.2">
      <c r="A209" s="54"/>
      <c r="B209" s="58"/>
      <c r="C209" s="38"/>
      <c r="D209" s="13" t="s">
        <v>10</v>
      </c>
      <c r="E209" s="11">
        <v>0</v>
      </c>
      <c r="F209" s="11">
        <v>0</v>
      </c>
      <c r="G209" s="51"/>
      <c r="H209" s="10"/>
      <c r="I209" s="28"/>
      <c r="J209" s="28"/>
      <c r="K209" s="28"/>
      <c r="L209" s="29"/>
    </row>
    <row r="210" spans="1:12" ht="22.5" x14ac:dyDescent="0.2">
      <c r="A210" s="54"/>
      <c r="B210" s="58"/>
      <c r="C210" s="38"/>
      <c r="D210" s="36" t="s">
        <v>11</v>
      </c>
      <c r="E210" s="11">
        <v>0</v>
      </c>
      <c r="F210" s="11">
        <v>0</v>
      </c>
      <c r="G210" s="51"/>
      <c r="H210" s="10"/>
      <c r="I210" s="28"/>
      <c r="J210" s="28"/>
      <c r="K210" s="28"/>
      <c r="L210" s="29"/>
    </row>
    <row r="211" spans="1:12" ht="45" x14ac:dyDescent="0.2">
      <c r="A211" s="54"/>
      <c r="B211" s="58"/>
      <c r="C211" s="38"/>
      <c r="D211" s="36" t="s">
        <v>12</v>
      </c>
      <c r="E211" s="11">
        <v>0</v>
      </c>
      <c r="F211" s="11">
        <v>0</v>
      </c>
      <c r="G211" s="51"/>
      <c r="H211" s="10"/>
      <c r="I211" s="28"/>
      <c r="J211" s="28"/>
      <c r="K211" s="28"/>
      <c r="L211" s="29"/>
    </row>
    <row r="212" spans="1:12" ht="22.5" x14ac:dyDescent="0.2">
      <c r="A212" s="55"/>
      <c r="B212" s="59"/>
      <c r="C212" s="38"/>
      <c r="D212" s="36" t="s">
        <v>42</v>
      </c>
      <c r="E212" s="11">
        <v>0</v>
      </c>
      <c r="F212" s="11">
        <v>0</v>
      </c>
      <c r="G212" s="52"/>
      <c r="H212" s="10"/>
      <c r="I212" s="28"/>
      <c r="J212" s="28"/>
      <c r="K212" s="28"/>
      <c r="L212" s="29"/>
    </row>
    <row r="213" spans="1:12" x14ac:dyDescent="0.2">
      <c r="A213" s="30"/>
      <c r="B213" s="30"/>
      <c r="C213" s="30"/>
      <c r="D213" s="30"/>
      <c r="E213" s="31"/>
      <c r="F213" s="30"/>
      <c r="G213" s="32"/>
      <c r="H213" s="33"/>
      <c r="I213" s="34"/>
      <c r="J213" s="34"/>
      <c r="K213" s="34"/>
      <c r="L213" s="34"/>
    </row>
  </sheetData>
  <mergeCells count="134">
    <mergeCell ref="B115:B120"/>
    <mergeCell ref="A121:A127"/>
    <mergeCell ref="J116:J120"/>
    <mergeCell ref="G147:G152"/>
    <mergeCell ref="C195:C206"/>
    <mergeCell ref="G201:G206"/>
    <mergeCell ref="C207:C212"/>
    <mergeCell ref="G207:G212"/>
    <mergeCell ref="A195:A212"/>
    <mergeCell ref="B195:B212"/>
    <mergeCell ref="A91:A96"/>
    <mergeCell ref="B91:B96"/>
    <mergeCell ref="C91:C96"/>
    <mergeCell ref="A97:A102"/>
    <mergeCell ref="B97:B102"/>
    <mergeCell ref="C97:C102"/>
    <mergeCell ref="A153:A158"/>
    <mergeCell ref="B153:B158"/>
    <mergeCell ref="C153:C158"/>
    <mergeCell ref="B159:B164"/>
    <mergeCell ref="A183:A188"/>
    <mergeCell ref="B183:B188"/>
    <mergeCell ref="C183:C188"/>
    <mergeCell ref="A189:A194"/>
    <mergeCell ref="B165:B170"/>
    <mergeCell ref="A115:A120"/>
    <mergeCell ref="G195:G200"/>
    <mergeCell ref="G165:G170"/>
    <mergeCell ref="G171:G176"/>
    <mergeCell ref="G183:G188"/>
    <mergeCell ref="G189:G194"/>
    <mergeCell ref="C49:C54"/>
    <mergeCell ref="C55:C60"/>
    <mergeCell ref="C110:C114"/>
    <mergeCell ref="C85:C90"/>
    <mergeCell ref="G61:G65"/>
    <mergeCell ref="G73:G78"/>
    <mergeCell ref="G153:G158"/>
    <mergeCell ref="C67:C72"/>
    <mergeCell ref="G141:G146"/>
    <mergeCell ref="G159:G164"/>
    <mergeCell ref="C159:C164"/>
    <mergeCell ref="C61:C66"/>
    <mergeCell ref="A79:A84"/>
    <mergeCell ref="B79:B84"/>
    <mergeCell ref="C79:C84"/>
    <mergeCell ref="B49:B54"/>
    <mergeCell ref="A49:A54"/>
    <mergeCell ref="B67:B72"/>
    <mergeCell ref="A67:A72"/>
    <mergeCell ref="B55:B60"/>
    <mergeCell ref="A2:L2"/>
    <mergeCell ref="A3:L3"/>
    <mergeCell ref="A135:A140"/>
    <mergeCell ref="B135:B140"/>
    <mergeCell ref="C135:C140"/>
    <mergeCell ref="A7:A12"/>
    <mergeCell ref="B7:B12"/>
    <mergeCell ref="C7:C12"/>
    <mergeCell ref="B13:B18"/>
    <mergeCell ref="C13:C18"/>
    <mergeCell ref="A19:A24"/>
    <mergeCell ref="B19:B24"/>
    <mergeCell ref="C19:C24"/>
    <mergeCell ref="B25:B30"/>
    <mergeCell ref="C25:C30"/>
    <mergeCell ref="A25:A30"/>
    <mergeCell ref="C43:C48"/>
    <mergeCell ref="A37:A42"/>
    <mergeCell ref="B37:B42"/>
    <mergeCell ref="K116:K120"/>
    <mergeCell ref="H110:H114"/>
    <mergeCell ref="A73:A78"/>
    <mergeCell ref="B73:B78"/>
    <mergeCell ref="C73:C78"/>
    <mergeCell ref="A13:A18"/>
    <mergeCell ref="A147:A152"/>
    <mergeCell ref="B141:B146"/>
    <mergeCell ref="A141:A146"/>
    <mergeCell ref="C141:C146"/>
    <mergeCell ref="B147:B152"/>
    <mergeCell ref="C147:C152"/>
    <mergeCell ref="A159:A164"/>
    <mergeCell ref="A109:A114"/>
    <mergeCell ref="B109:B114"/>
    <mergeCell ref="B43:B48"/>
    <mergeCell ref="C31:C36"/>
    <mergeCell ref="A55:A60"/>
    <mergeCell ref="A61:A66"/>
    <mergeCell ref="B61:B66"/>
    <mergeCell ref="A85:A90"/>
    <mergeCell ref="B85:B90"/>
    <mergeCell ref="A128:A134"/>
    <mergeCell ref="B128:B134"/>
    <mergeCell ref="C128:C134"/>
    <mergeCell ref="A31:A36"/>
    <mergeCell ref="B31:B36"/>
    <mergeCell ref="C37:C42"/>
    <mergeCell ref="A43:A48"/>
    <mergeCell ref="L103:L108"/>
    <mergeCell ref="G103:G108"/>
    <mergeCell ref="C116:C120"/>
    <mergeCell ref="C165:C170"/>
    <mergeCell ref="B189:B194"/>
    <mergeCell ref="C189:C194"/>
    <mergeCell ref="A171:A176"/>
    <mergeCell ref="B171:B176"/>
    <mergeCell ref="C171:C176"/>
    <mergeCell ref="A165:A170"/>
    <mergeCell ref="H143:H146"/>
    <mergeCell ref="G128:G134"/>
    <mergeCell ref="D133:D134"/>
    <mergeCell ref="E133:E134"/>
    <mergeCell ref="F133:F134"/>
    <mergeCell ref="A103:A108"/>
    <mergeCell ref="B103:B108"/>
    <mergeCell ref="C103:C108"/>
    <mergeCell ref="L151:L152"/>
    <mergeCell ref="I110:I114"/>
    <mergeCell ref="J110:J114"/>
    <mergeCell ref="K110:K114"/>
    <mergeCell ref="H116:H120"/>
    <mergeCell ref="I116:I120"/>
    <mergeCell ref="A177:A182"/>
    <mergeCell ref="B177:B182"/>
    <mergeCell ref="C177:C182"/>
    <mergeCell ref="G177:G182"/>
    <mergeCell ref="B121:B127"/>
    <mergeCell ref="C121:C127"/>
    <mergeCell ref="G121:G127"/>
    <mergeCell ref="L121:L127"/>
    <mergeCell ref="D126:D127"/>
    <mergeCell ref="E126:E127"/>
    <mergeCell ref="F126:F127"/>
  </mergeCells>
  <pageMargins left="1.5748031496062993" right="0.39370078740157483" top="0.59055118110236227" bottom="0.39370078740157483" header="0.15748031496062992" footer="0.3937007874015748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2021-10-13T13:24:35Z</dcterms:modified>
</cp:coreProperties>
</file>